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Escritorio\SEGURO EN CIFRAS\2024\SEGUROS EN CIFRAS 2024 AL 19 08 2025\"/>
    </mc:Choice>
  </mc:AlternateContent>
  <xr:revisionPtr revIDLastSave="0" documentId="13_ncr:1_{AC30B409-7715-4A68-8C28-5C42936F1B4E}" xr6:coauthVersionLast="47" xr6:coauthVersionMax="47" xr10:uidLastSave="{00000000-0000-0000-0000-000000000000}"/>
  <bookViews>
    <workbookView xWindow="-120" yWindow="-120" windowWidth="29040" windowHeight="15720" xr2:uid="{247AF3D1-D6E1-4212-9154-0D312BF2B122}"/>
  </bookViews>
  <sheets>
    <sheet name="Resumen" sheetId="31" r:id="rId1"/>
    <sheet name="Cuadro 4" sheetId="1" r:id="rId2"/>
    <sheet name="Cuadro 5A" sheetId="3" r:id="rId3"/>
    <sheet name="Cuadro 5B" sheetId="6" r:id="rId4"/>
    <sheet name="Cuadro 5C" sheetId="7" r:id="rId5"/>
    <sheet name="Cuadro 7" sheetId="8" r:id="rId6"/>
    <sheet name="Cuadro 8A" sheetId="9" r:id="rId7"/>
    <sheet name="Cuadro 8B" sheetId="10" r:id="rId8"/>
    <sheet name="Cuadro 8C" sheetId="11" r:id="rId9"/>
    <sheet name="Cuadro 12" sheetId="22" r:id="rId10"/>
    <sheet name="Cuadro 13" sheetId="23" r:id="rId11"/>
    <sheet name="Cuadro 14" sheetId="24" r:id="rId12"/>
    <sheet name="Cuadro 15" sheetId="25" r:id="rId13"/>
    <sheet name="Cuadro 16" sheetId="26" r:id="rId14"/>
    <sheet name="Cuadro 17" sheetId="27" r:id="rId15"/>
    <sheet name="Cuadro 18" sheetId="28" r:id="rId16"/>
    <sheet name="Cuadro 19" sheetId="29" r:id="rId17"/>
    <sheet name="Cuadro 23A" sheetId="12" r:id="rId18"/>
    <sheet name="Cuadro 23B" sheetId="13" r:id="rId19"/>
    <sheet name="Cuadro 23C" sheetId="14" r:id="rId20"/>
    <sheet name="Cuadro 23D" sheetId="15" r:id="rId21"/>
    <sheet name="Cuadro 23E" sheetId="16" r:id="rId22"/>
    <sheet name="Cuadro 23F" sheetId="17" r:id="rId23"/>
    <sheet name="Cuadro 30" sheetId="18" r:id="rId24"/>
    <sheet name="Cuadro 31B" sheetId="19" r:id="rId25"/>
    <sheet name="Cuadro 34" sheetId="20" r:id="rId26"/>
    <sheet name="Cuadro 35" sheetId="21" r:id="rId27"/>
  </sheets>
  <definedNames>
    <definedName name="_xlnm.Print_Area" localSheetId="9">'Cuadro 12'!$A$1:$D$63</definedName>
    <definedName name="_xlnm.Print_Area" localSheetId="13">'Cuadro 16'!$A$1:$D$63</definedName>
    <definedName name="_xlnm.Print_Area" localSheetId="14">'Cuadro 17'!$A$1:$D$64</definedName>
    <definedName name="_xlnm.Print_Area" localSheetId="15">'Cuadro 18'!$A$1:$D$64</definedName>
    <definedName name="_xlnm.Print_Area" localSheetId="16">'Cuadro 19'!$A$1:$D$64</definedName>
    <definedName name="_xlnm.Print_Area" localSheetId="19">'Cuadro 23C'!$A$1:$J$64</definedName>
    <definedName name="_xlnm.Print_Area" localSheetId="20">'Cuadro 23D'!$A$1:$K$63</definedName>
    <definedName name="_xlnm.Print_Area" localSheetId="22">'Cuadro 23F'!$A$1:$J$63</definedName>
    <definedName name="_xlnm.Print_Area" localSheetId="23">'Cuadro 30'!$A$1:$G$65</definedName>
    <definedName name="_xlnm.Print_Area" localSheetId="24">'Cuadro 31B'!$A$1:$F$46</definedName>
    <definedName name="_xlnm.Print_Area" localSheetId="25">'Cuadro 34'!$A$3:$G$63</definedName>
    <definedName name="_xlnm.Print_Area" localSheetId="26">'Cuadro 35'!$A$1:$G$63</definedName>
    <definedName name="_xlnm.Print_Area" localSheetId="2">'Cuadro 5A'!$A$3:$K$63</definedName>
    <definedName name="_xlnm.Print_Area" localSheetId="3">'Cuadro 5B'!$A$1:$R$65</definedName>
    <definedName name="_xlnm.Print_Area" localSheetId="4">'Cuadro 5C'!$A$1:$J$63</definedName>
    <definedName name="_xlnm.Print_Area" localSheetId="8">'Cuadro 8C'!$A$1:$J$64</definedName>
    <definedName name="_xlnm.Print_Area" localSheetId="0">Resumen!$A$2:$C$28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1" i="7" l="1"/>
  <c r="J12" i="7"/>
  <c r="J13" i="7"/>
  <c r="J14" i="7"/>
  <c r="J15" i="7"/>
  <c r="J16" i="7"/>
  <c r="J17" i="7"/>
  <c r="J18" i="7"/>
  <c r="J19" i="7"/>
  <c r="J20" i="7"/>
  <c r="J21" i="7"/>
  <c r="J22" i="7"/>
  <c r="J23" i="7"/>
  <c r="J24" i="7"/>
  <c r="J25" i="7"/>
  <c r="J26" i="7"/>
  <c r="J27" i="7"/>
  <c r="J28" i="7"/>
  <c r="J29" i="7"/>
  <c r="J30" i="7"/>
  <c r="J31" i="7"/>
  <c r="J32" i="7"/>
  <c r="J33" i="7"/>
  <c r="J34" i="7"/>
  <c r="J35" i="7"/>
  <c r="J36" i="7"/>
  <c r="J37" i="7"/>
  <c r="J38" i="7"/>
  <c r="J39" i="7"/>
  <c r="J40" i="7"/>
  <c r="J41" i="7"/>
  <c r="J42" i="7"/>
  <c r="J43" i="7"/>
  <c r="J44" i="7"/>
  <c r="J45" i="7"/>
  <c r="J46" i="7"/>
  <c r="J47" i="7"/>
  <c r="J48" i="7"/>
  <c r="J49" i="7"/>
  <c r="J50" i="7"/>
  <c r="J51" i="7"/>
  <c r="J52" i="7"/>
  <c r="J53" i="7"/>
  <c r="J54" i="7"/>
  <c r="J55" i="7"/>
  <c r="J56" i="7"/>
  <c r="J57" i="7"/>
  <c r="J58" i="7"/>
  <c r="J59" i="7"/>
  <c r="J60" i="7"/>
  <c r="J61" i="7"/>
  <c r="J10" i="7"/>
  <c r="D11" i="24" l="1"/>
  <c r="D12" i="24"/>
  <c r="D13" i="24"/>
  <c r="D14" i="24"/>
  <c r="D15" i="24"/>
  <c r="D16" i="24"/>
  <c r="D17" i="24"/>
  <c r="D18" i="24"/>
  <c r="D19" i="24"/>
  <c r="D20" i="24"/>
  <c r="D21" i="24"/>
  <c r="D22" i="24"/>
  <c r="D23" i="24"/>
  <c r="D24" i="24"/>
  <c r="D25" i="24"/>
  <c r="D26" i="24"/>
  <c r="D27" i="24"/>
  <c r="D28" i="24"/>
  <c r="D29" i="24"/>
  <c r="D30" i="24"/>
  <c r="D31" i="24"/>
  <c r="D32" i="24"/>
  <c r="D33" i="24"/>
  <c r="D34" i="24"/>
  <c r="D35" i="24"/>
  <c r="D36" i="24"/>
  <c r="D37" i="24"/>
  <c r="D38" i="24"/>
  <c r="D39" i="24"/>
  <c r="D40" i="24"/>
  <c r="D41" i="24"/>
  <c r="D42" i="24"/>
  <c r="D43" i="24"/>
  <c r="D44" i="24"/>
  <c r="D45" i="24"/>
  <c r="D46" i="24"/>
  <c r="D47" i="24"/>
  <c r="D48" i="24"/>
  <c r="D49" i="24"/>
  <c r="D50" i="24"/>
  <c r="D51" i="24"/>
  <c r="D52" i="24"/>
  <c r="D53" i="24"/>
  <c r="D54" i="24"/>
  <c r="D55" i="24"/>
  <c r="D56" i="24"/>
  <c r="D57" i="24"/>
  <c r="D58" i="24"/>
  <c r="D59" i="24"/>
  <c r="D60" i="24"/>
  <c r="D10" i="24"/>
  <c r="B62" i="21" l="1"/>
  <c r="E62" i="20"/>
  <c r="B62" i="20"/>
  <c r="G61" i="20"/>
  <c r="D61" i="20"/>
  <c r="G60" i="20"/>
  <c r="D60" i="20"/>
  <c r="G59" i="20"/>
  <c r="D59" i="20"/>
  <c r="G58" i="20"/>
  <c r="D58" i="20"/>
  <c r="G57" i="20"/>
  <c r="D57" i="20"/>
  <c r="G56" i="20"/>
  <c r="D56" i="20"/>
  <c r="G55" i="20"/>
  <c r="D55" i="20"/>
  <c r="G54" i="20"/>
  <c r="D54" i="20"/>
  <c r="G53" i="20"/>
  <c r="D53" i="20"/>
  <c r="G52" i="20"/>
  <c r="D52" i="20"/>
  <c r="G51" i="20"/>
  <c r="D51" i="20"/>
  <c r="G50" i="20"/>
  <c r="D50" i="20"/>
  <c r="G49" i="20"/>
  <c r="D49" i="20"/>
  <c r="G48" i="20"/>
  <c r="D48" i="20"/>
  <c r="G47" i="20"/>
  <c r="D47" i="20"/>
  <c r="G46" i="20"/>
  <c r="D46" i="20"/>
  <c r="G45" i="20"/>
  <c r="D45" i="20"/>
  <c r="G44" i="20"/>
  <c r="D44" i="20"/>
  <c r="G43" i="20"/>
  <c r="D43" i="20"/>
  <c r="G42" i="20"/>
  <c r="D42" i="20"/>
  <c r="G41" i="20"/>
  <c r="D41" i="20"/>
  <c r="G40" i="20"/>
  <c r="D40" i="20"/>
  <c r="G39" i="20"/>
  <c r="D39" i="20"/>
  <c r="G38" i="20"/>
  <c r="D38" i="20"/>
  <c r="G37" i="20"/>
  <c r="D37" i="20"/>
  <c r="G36" i="20"/>
  <c r="C36" i="20"/>
  <c r="D36" i="20" s="1"/>
  <c r="G35" i="20"/>
  <c r="D35" i="20"/>
  <c r="G34" i="20"/>
  <c r="D34" i="20"/>
  <c r="G33" i="20"/>
  <c r="D33" i="20"/>
  <c r="G32" i="20"/>
  <c r="D32" i="20"/>
  <c r="G31" i="20"/>
  <c r="D31" i="20"/>
  <c r="G30" i="20"/>
  <c r="D30" i="20"/>
  <c r="G29" i="20"/>
  <c r="D29" i="20"/>
  <c r="G28" i="20"/>
  <c r="D28" i="20"/>
  <c r="G27" i="20"/>
  <c r="D27" i="20"/>
  <c r="G26" i="20"/>
  <c r="D26" i="20"/>
  <c r="G25" i="20"/>
  <c r="D25" i="20"/>
  <c r="G24" i="20"/>
  <c r="D24" i="20"/>
  <c r="G23" i="20"/>
  <c r="D23" i="20"/>
  <c r="G22" i="20"/>
  <c r="D22" i="20"/>
  <c r="G21" i="20"/>
  <c r="D21" i="20"/>
  <c r="G20" i="20"/>
  <c r="D20" i="20"/>
  <c r="G19" i="20"/>
  <c r="D19" i="20"/>
  <c r="F18" i="20"/>
  <c r="G18" i="20" s="1"/>
  <c r="D18" i="20"/>
  <c r="G17" i="20"/>
  <c r="D17" i="20"/>
  <c r="G16" i="20"/>
  <c r="D16" i="20"/>
  <c r="G15" i="20"/>
  <c r="D15" i="20"/>
  <c r="G14" i="20"/>
  <c r="D14" i="20"/>
  <c r="G13" i="20"/>
  <c r="D13" i="20"/>
  <c r="F12" i="20"/>
  <c r="F62" i="20" s="1"/>
  <c r="D12" i="20"/>
  <c r="G11" i="20"/>
  <c r="D11" i="20"/>
  <c r="F62" i="21"/>
  <c r="C62" i="21"/>
  <c r="F44" i="19"/>
  <c r="E44" i="19"/>
  <c r="C44" i="19"/>
  <c r="F43" i="19"/>
  <c r="E43" i="19"/>
  <c r="C43" i="19"/>
  <c r="F42" i="19"/>
  <c r="E42" i="19"/>
  <c r="C42" i="19"/>
  <c r="A11" i="19"/>
  <c r="A12" i="19" s="1"/>
  <c r="A13" i="19" s="1"/>
  <c r="A14" i="19" s="1"/>
  <c r="A15" i="19" s="1"/>
  <c r="A16" i="19" s="1"/>
  <c r="A17" i="19" s="1"/>
  <c r="A18" i="19" s="1"/>
  <c r="A19" i="19" s="1"/>
  <c r="A20" i="19" s="1"/>
  <c r="A21" i="19" s="1"/>
  <c r="A22" i="19" s="1"/>
  <c r="A23" i="19" s="1"/>
  <c r="A24" i="19" s="1"/>
  <c r="A25" i="19" s="1"/>
  <c r="A26" i="19" s="1"/>
  <c r="A27" i="19" s="1"/>
  <c r="A28" i="19" s="1"/>
  <c r="A29" i="19" s="1"/>
  <c r="A30" i="19" s="1"/>
  <c r="A31" i="19" s="1"/>
  <c r="A32" i="19" s="1"/>
  <c r="A33" i="19" s="1"/>
  <c r="A34" i="19" s="1"/>
  <c r="A35" i="19" s="1"/>
  <c r="A36" i="19" s="1"/>
  <c r="A37" i="19" s="1"/>
  <c r="A38" i="19" s="1"/>
  <c r="A39" i="19" s="1"/>
  <c r="A40" i="19" s="1"/>
  <c r="A41" i="19" s="1"/>
  <c r="A42" i="19" s="1"/>
  <c r="A43" i="19" s="1"/>
  <c r="D62" i="20" l="1"/>
  <c r="D62" i="21"/>
  <c r="E62" i="21"/>
  <c r="C62" i="20"/>
  <c r="G12" i="20"/>
  <c r="G62" i="20" s="1"/>
  <c r="G62" i="21"/>
  <c r="C61" i="16" l="1"/>
  <c r="D61" i="16"/>
  <c r="E61" i="16"/>
  <c r="F61" i="16"/>
  <c r="G61" i="16"/>
  <c r="H61" i="16"/>
  <c r="I61" i="16"/>
  <c r="J61" i="16"/>
  <c r="K61" i="16"/>
  <c r="L61" i="16"/>
  <c r="M61" i="16"/>
  <c r="N61" i="16"/>
  <c r="O61" i="16"/>
  <c r="P61" i="16"/>
  <c r="Q61" i="16"/>
  <c r="B61" i="16"/>
  <c r="R11" i="16"/>
  <c r="R12" i="16"/>
  <c r="R13" i="16"/>
  <c r="R14" i="16"/>
  <c r="R15" i="16"/>
  <c r="R16" i="16"/>
  <c r="R17" i="16"/>
  <c r="R18" i="16"/>
  <c r="R19" i="16"/>
  <c r="R20" i="16"/>
  <c r="R21" i="16"/>
  <c r="R22" i="16"/>
  <c r="R23" i="16"/>
  <c r="R24" i="16"/>
  <c r="R25" i="16"/>
  <c r="R26" i="16"/>
  <c r="R27" i="16"/>
  <c r="R28" i="16"/>
  <c r="R29" i="16"/>
  <c r="R30" i="16"/>
  <c r="R31" i="16"/>
  <c r="R32" i="16"/>
  <c r="R33" i="16"/>
  <c r="R34" i="16"/>
  <c r="R35" i="16"/>
  <c r="R36" i="16"/>
  <c r="R37" i="16"/>
  <c r="R38" i="16"/>
  <c r="R39" i="16"/>
  <c r="R40" i="16"/>
  <c r="R41" i="16"/>
  <c r="R42" i="16"/>
  <c r="R43" i="16"/>
  <c r="R44" i="16"/>
  <c r="R45" i="16"/>
  <c r="R46" i="16"/>
  <c r="R47" i="16"/>
  <c r="R48" i="16"/>
  <c r="R49" i="16"/>
  <c r="R50" i="16"/>
  <c r="R51" i="16"/>
  <c r="R52" i="16"/>
  <c r="R53" i="16"/>
  <c r="R54" i="16"/>
  <c r="R55" i="16"/>
  <c r="R56" i="16"/>
  <c r="R57" i="16"/>
  <c r="R58" i="16"/>
  <c r="R59" i="16"/>
  <c r="R60" i="16"/>
  <c r="R10" i="16"/>
  <c r="J28" i="14"/>
  <c r="C62" i="14"/>
  <c r="D62" i="14"/>
  <c r="E62" i="14"/>
  <c r="F62" i="14"/>
  <c r="G62" i="14"/>
  <c r="H62" i="14"/>
  <c r="I62" i="14"/>
  <c r="J12" i="14"/>
  <c r="J13" i="14"/>
  <c r="J14" i="14"/>
  <c r="J15" i="14"/>
  <c r="J16" i="14"/>
  <c r="J17" i="14"/>
  <c r="J18" i="14"/>
  <c r="J19" i="14"/>
  <c r="J20" i="14"/>
  <c r="J21" i="14"/>
  <c r="J22" i="14"/>
  <c r="J23" i="14"/>
  <c r="J24" i="14"/>
  <c r="J25" i="14"/>
  <c r="J26" i="14"/>
  <c r="J27" i="14"/>
  <c r="J29" i="14"/>
  <c r="J30" i="14"/>
  <c r="J31" i="14"/>
  <c r="J32" i="14"/>
  <c r="J33" i="14"/>
  <c r="J34" i="14"/>
  <c r="J35" i="14"/>
  <c r="J36" i="14"/>
  <c r="J37" i="14"/>
  <c r="J38" i="14"/>
  <c r="J39" i="14"/>
  <c r="J40" i="14"/>
  <c r="J41" i="14"/>
  <c r="J42" i="14"/>
  <c r="J43" i="14"/>
  <c r="J44" i="14"/>
  <c r="J45" i="14"/>
  <c r="J46" i="14"/>
  <c r="J47" i="14"/>
  <c r="J48" i="14"/>
  <c r="J49" i="14"/>
  <c r="J50" i="14"/>
  <c r="J51" i="14"/>
  <c r="J52" i="14"/>
  <c r="J53" i="14"/>
  <c r="J54" i="14"/>
  <c r="J55" i="14"/>
  <c r="J56" i="14"/>
  <c r="J57" i="14"/>
  <c r="J58" i="14"/>
  <c r="J59" i="14"/>
  <c r="J60" i="14"/>
  <c r="J61" i="14"/>
  <c r="J11" i="14"/>
  <c r="B62" i="14"/>
  <c r="Q61" i="13"/>
  <c r="P61" i="13"/>
  <c r="O61" i="13"/>
  <c r="N61" i="13"/>
  <c r="M61" i="13"/>
  <c r="L61" i="13"/>
  <c r="K61" i="13"/>
  <c r="J61" i="13"/>
  <c r="I61" i="13"/>
  <c r="H61" i="13"/>
  <c r="G61" i="13"/>
  <c r="F61" i="13"/>
  <c r="E61" i="13"/>
  <c r="D61" i="13"/>
  <c r="C61" i="13"/>
  <c r="B61" i="13"/>
  <c r="R11" i="13"/>
  <c r="R12" i="13"/>
  <c r="R13" i="13"/>
  <c r="R14" i="13"/>
  <c r="R15" i="13"/>
  <c r="R16" i="13"/>
  <c r="R17" i="13"/>
  <c r="R18" i="13"/>
  <c r="R19" i="13"/>
  <c r="R20" i="13"/>
  <c r="R21" i="13"/>
  <c r="R22" i="13"/>
  <c r="R23" i="13"/>
  <c r="R24" i="13"/>
  <c r="R25" i="13"/>
  <c r="R26" i="13"/>
  <c r="R27" i="13"/>
  <c r="R28" i="13"/>
  <c r="R29" i="13"/>
  <c r="R30" i="13"/>
  <c r="R31" i="13"/>
  <c r="R32" i="13"/>
  <c r="R33" i="13"/>
  <c r="R34" i="13"/>
  <c r="R35" i="13"/>
  <c r="R36" i="13"/>
  <c r="R37" i="13"/>
  <c r="R38" i="13"/>
  <c r="R39" i="13"/>
  <c r="R40" i="13"/>
  <c r="R41" i="13"/>
  <c r="R42" i="13"/>
  <c r="R43" i="13"/>
  <c r="R44" i="13"/>
  <c r="R45" i="13"/>
  <c r="R46" i="13"/>
  <c r="R47" i="13"/>
  <c r="R48" i="13"/>
  <c r="R49" i="13"/>
  <c r="R50" i="13"/>
  <c r="R51" i="13"/>
  <c r="R52" i="13"/>
  <c r="R53" i="13"/>
  <c r="R54" i="13"/>
  <c r="R55" i="13"/>
  <c r="R56" i="13"/>
  <c r="R57" i="13"/>
  <c r="R58" i="13"/>
  <c r="R59" i="13"/>
  <c r="R60" i="13"/>
  <c r="R10" i="13"/>
  <c r="J62" i="14" l="1"/>
  <c r="R61" i="16"/>
  <c r="R61" i="13"/>
  <c r="J11" i="11"/>
  <c r="J12" i="11"/>
  <c r="J13" i="11"/>
  <c r="J14" i="11"/>
  <c r="J15" i="11"/>
  <c r="J16" i="11"/>
  <c r="J17" i="11"/>
  <c r="J18" i="11"/>
  <c r="J19" i="11"/>
  <c r="J20" i="11"/>
  <c r="J21" i="11"/>
  <c r="J22" i="11"/>
  <c r="J23" i="11"/>
  <c r="J24" i="11"/>
  <c r="J25" i="11"/>
  <c r="J26" i="11"/>
  <c r="J27" i="11"/>
  <c r="J28" i="11"/>
  <c r="J29" i="11"/>
  <c r="J30" i="11"/>
  <c r="J31" i="11"/>
  <c r="J32" i="11"/>
  <c r="J33" i="11"/>
  <c r="J34" i="11"/>
  <c r="J35" i="11"/>
  <c r="J36" i="11"/>
  <c r="J37" i="11"/>
  <c r="J38" i="11"/>
  <c r="J39" i="11"/>
  <c r="J40" i="11"/>
  <c r="J41" i="11"/>
  <c r="J42" i="11"/>
  <c r="J43" i="11"/>
  <c r="J44" i="11"/>
  <c r="J45" i="11"/>
  <c r="J46" i="11"/>
  <c r="J47" i="11"/>
  <c r="J48" i="11"/>
  <c r="J49" i="11"/>
  <c r="J50" i="11"/>
  <c r="J51" i="11"/>
  <c r="J52" i="11"/>
  <c r="J53" i="11"/>
  <c r="J54" i="11"/>
  <c r="J55" i="11"/>
  <c r="J56" i="11"/>
  <c r="J57" i="11"/>
  <c r="J58" i="11"/>
  <c r="J59" i="11"/>
  <c r="J60" i="11"/>
  <c r="J10" i="11"/>
  <c r="C61" i="11"/>
  <c r="D61" i="11"/>
  <c r="E61" i="11"/>
  <c r="F61" i="11"/>
  <c r="G61" i="11"/>
  <c r="H61" i="11"/>
  <c r="I61" i="11"/>
  <c r="B61" i="11"/>
  <c r="R33" i="10"/>
  <c r="R16" i="10"/>
  <c r="R11" i="10"/>
  <c r="R12" i="10"/>
  <c r="R13" i="10"/>
  <c r="R14" i="10"/>
  <c r="R15" i="10"/>
  <c r="R17" i="10"/>
  <c r="R18" i="10"/>
  <c r="R19" i="10"/>
  <c r="R20" i="10"/>
  <c r="R21" i="10"/>
  <c r="R22" i="10"/>
  <c r="R23" i="10"/>
  <c r="R24" i="10"/>
  <c r="R25" i="10"/>
  <c r="R26" i="10"/>
  <c r="R27" i="10"/>
  <c r="R28" i="10"/>
  <c r="R29" i="10"/>
  <c r="R30" i="10"/>
  <c r="R31" i="10"/>
  <c r="R32" i="10"/>
  <c r="R34" i="10"/>
  <c r="R35" i="10"/>
  <c r="R36" i="10"/>
  <c r="R37" i="10"/>
  <c r="R38" i="10"/>
  <c r="R39" i="10"/>
  <c r="R40" i="10"/>
  <c r="R41" i="10"/>
  <c r="R42" i="10"/>
  <c r="R43" i="10"/>
  <c r="R44" i="10"/>
  <c r="R45" i="10"/>
  <c r="R46" i="10"/>
  <c r="R47" i="10"/>
  <c r="R48" i="10"/>
  <c r="R49" i="10"/>
  <c r="R50" i="10"/>
  <c r="R51" i="10"/>
  <c r="R52" i="10"/>
  <c r="R53" i="10"/>
  <c r="R54" i="10"/>
  <c r="R55" i="10"/>
  <c r="R56" i="10"/>
  <c r="R57" i="10"/>
  <c r="R58" i="10"/>
  <c r="R59" i="10"/>
  <c r="R60" i="10"/>
  <c r="R10" i="10"/>
  <c r="C61" i="10"/>
  <c r="D61" i="10"/>
  <c r="E61" i="10"/>
  <c r="F61" i="10"/>
  <c r="G61" i="10"/>
  <c r="H61" i="10"/>
  <c r="I61" i="10"/>
  <c r="J61" i="10"/>
  <c r="K61" i="10"/>
  <c r="L61" i="10"/>
  <c r="M61" i="10"/>
  <c r="N61" i="10"/>
  <c r="O61" i="10"/>
  <c r="P61" i="10"/>
  <c r="Q61" i="10"/>
  <c r="B61" i="10"/>
  <c r="J61" i="11" l="1"/>
  <c r="R61" i="10"/>
</calcChain>
</file>

<file path=xl/sharedStrings.xml><?xml version="1.0" encoding="utf-8"?>
<sst xmlns="http://schemas.openxmlformats.org/spreadsheetml/2006/main" count="1793" uniqueCount="281">
  <si>
    <t>Cuadro Nº 4</t>
  </si>
  <si>
    <t>EMPRESAS DE SEGUROS</t>
  </si>
  <si>
    <t>PRIMAS NETAS COBRADAS POR RAMO/EMPRESA.SEGURO DIRECTO</t>
  </si>
  <si>
    <t>AL 31/12/2024</t>
  </si>
  <si>
    <t>(MILES DE BOLÍVARES)</t>
  </si>
  <si>
    <t>Nombre Empresa</t>
  </si>
  <si>
    <t>Hospitalización Individual</t>
  </si>
  <si>
    <t>%</t>
  </si>
  <si>
    <t>Hospitalización Colectivo</t>
  </si>
  <si>
    <t>Automóvil Casco</t>
  </si>
  <si>
    <t>Resto de Ramos</t>
  </si>
  <si>
    <t>TOTAL</t>
  </si>
  <si>
    <t>Adriática de Seguros, C.A.</t>
  </si>
  <si>
    <t>Altamira C.A., Seguros</t>
  </si>
  <si>
    <t>American International, C.A. de Seguros</t>
  </si>
  <si>
    <t>Andes C.A., Seguros</t>
  </si>
  <si>
    <t>Atrio Seguros C.A.</t>
  </si>
  <si>
    <t>Ávila C.A., de Seguros</t>
  </si>
  <si>
    <t>Banesco Seguros C.A.</t>
  </si>
  <si>
    <t>BBVA Seguros, C.A.</t>
  </si>
  <si>
    <t>Bolivariana de Seguros y Reaseguros, S.A.</t>
  </si>
  <si>
    <t>Capital C.A., Seguros</t>
  </si>
  <si>
    <t>Carabobo C.A., Seguros</t>
  </si>
  <si>
    <t>Caracas C.A., Seguros</t>
  </si>
  <si>
    <t>Caroní, S.A., Seguros</t>
  </si>
  <si>
    <t>Catatumbo C.A., Seguros</t>
  </si>
  <si>
    <t>Constitución C.A., Seguros</t>
  </si>
  <si>
    <t>Corporativos C.A., Seguros</t>
  </si>
  <si>
    <t>Estar Seguros, S.A.</t>
  </si>
  <si>
    <t>Fe C.A., Seguros</t>
  </si>
  <si>
    <t>Guayana C.A. Seguros</t>
  </si>
  <si>
    <t>Hispana de Seguros, C.A.</t>
  </si>
  <si>
    <t>Horizonte, S.A. Seguros</t>
  </si>
  <si>
    <t>Iberoamericana de Seguros C.A.</t>
  </si>
  <si>
    <t>Interbank Seguros, S.A.</t>
  </si>
  <si>
    <t>Internacional, C.A. de Seguros</t>
  </si>
  <si>
    <t>Latitud Seguros C.A.</t>
  </si>
  <si>
    <t>Mapfre La Seguridad, C.A. de Seguros</t>
  </si>
  <si>
    <t>Mercantil C.A., Seguros</t>
  </si>
  <si>
    <t>Miranda C.A., Seguros</t>
  </si>
  <si>
    <t>Multinacional de Seguros, C.A.</t>
  </si>
  <si>
    <t>Mundial, C.A. de Seguros</t>
  </si>
  <si>
    <t>Nuevo Mundo S.A., Seguros</t>
  </si>
  <si>
    <t>Occidental C.A., Seguros</t>
  </si>
  <si>
    <t>Oceánica de Seguros, C.A.</t>
  </si>
  <si>
    <t>Oriental de Seguros C.A.</t>
  </si>
  <si>
    <t>Pirámide C.A., Seguros</t>
  </si>
  <si>
    <t>Previsora, C.N.A. de Seguros</t>
  </si>
  <si>
    <t>Primus Seguros C.A.</t>
  </si>
  <si>
    <t>Proseguros, S.A.</t>
  </si>
  <si>
    <t>Qualitas C.A., Seguros</t>
  </si>
  <si>
    <t>Real Seguros, S.A.</t>
  </si>
  <si>
    <t>Regional C.A. Seguros</t>
  </si>
  <si>
    <t>Uniseguros S.A.,  Aseguradora Nacional Unida</t>
  </si>
  <si>
    <t>Universal de Seguros C.A.</t>
  </si>
  <si>
    <t>Universitas, C.A. Seguros</t>
  </si>
  <si>
    <t>Venezolana de Seguros y Vida C.A.</t>
  </si>
  <si>
    <t>Venezuela C.A., Seguros</t>
  </si>
  <si>
    <t>Vértice, C.A. Seguros</t>
  </si>
  <si>
    <t>Virgen del Valle C.A., Seguros</t>
  </si>
  <si>
    <t>Vitalicia, S.A., Seguros</t>
  </si>
  <si>
    <t>Vivir Seguros C.A.</t>
  </si>
  <si>
    <t>Zuma Seguros, C.A.</t>
  </si>
  <si>
    <t>Cuadro Nº 5-A</t>
  </si>
  <si>
    <t>PRIMAS NETAS COBRADAS POR RAMO/EMPRESA. SEGUROS DE PERSONAS. SEGURO DIRECTO</t>
  </si>
  <si>
    <t>Vida Individual</t>
  </si>
  <si>
    <t>Vida Desgravamen Hipotecario</t>
  </si>
  <si>
    <t>Vida Rentas Vitalicias</t>
  </si>
  <si>
    <t>Vida Colectivo</t>
  </si>
  <si>
    <t>Accidentes Personales Individual</t>
  </si>
  <si>
    <t>Accidentes Personales Colectivo</t>
  </si>
  <si>
    <t>Funerarios</t>
  </si>
  <si>
    <t>Total</t>
  </si>
  <si>
    <t>Cuadro Nº 5-B</t>
  </si>
  <si>
    <t>PRIMAS NETAS COBRADAS POR RAMO/EMPRESA. SEGUROS PATRIMONIALES. SEGURO DIRECTO</t>
  </si>
  <si>
    <t>Incendio</t>
  </si>
  <si>
    <t>Terremoto</t>
  </si>
  <si>
    <t>Robo</t>
  </si>
  <si>
    <t>Transporte</t>
  </si>
  <si>
    <t>Ramos Técnicos</t>
  </si>
  <si>
    <t>Petroleros</t>
  </si>
  <si>
    <t>Combinados</t>
  </si>
  <si>
    <t>Lucro Cesante</t>
  </si>
  <si>
    <t>Aeronaves</t>
  </si>
  <si>
    <t>Naves</t>
  </si>
  <si>
    <t>Agrícolas</t>
  </si>
  <si>
    <t>Pecuarios</t>
  </si>
  <si>
    <t>Bancario</t>
  </si>
  <si>
    <t>Joyería</t>
  </si>
  <si>
    <t>Diversos</t>
  </si>
  <si>
    <t>Cuadro Nº 5-C</t>
  </si>
  <si>
    <t>PRIMAS NETAS COBRADAS POR RAMO/EMPRESA. SEGUROS OBLIGACIONALES Y/O RESPONSABILIDAD. SEGURO DIRECTO</t>
  </si>
  <si>
    <t>Responsabilidad Civil Automóvil</t>
  </si>
  <si>
    <t>Responsabilidad Civil Patronal</t>
  </si>
  <si>
    <t>Responsabilidad Civil  General</t>
  </si>
  <si>
    <t>Responsabilidad Civil  Profesional</t>
  </si>
  <si>
    <t>Fianzas</t>
  </si>
  <si>
    <t>Fidelidad Empleados</t>
  </si>
  <si>
    <t>Responsabilidad Civil Productos</t>
  </si>
  <si>
    <t>Seguro de Crédito</t>
  </si>
  <si>
    <t xml:space="preserve">Cuadro N° 7 </t>
  </si>
  <si>
    <t>EMPRESAS DE SEGUROS. PRESTACIONES Y SINIESTROS PAGADOS POR RAMO/EMPRESA. SEGURO DIRECTO</t>
  </si>
  <si>
    <t>AL 31/12/ 2024</t>
  </si>
  <si>
    <t>Cuadro Nº 8-A</t>
  </si>
  <si>
    <t>PRESTACIONES Y SINIESTROS PAGADOS POR RAMO/EMPRESA. SEGURO DE PERSONAS. SEGURO DIRECTO</t>
  </si>
  <si>
    <t>Otras Prestaciones</t>
  </si>
  <si>
    <t>Cuadro Nº 8-B</t>
  </si>
  <si>
    <t>PRESTACIONES Y SINIESTROS PAGADOS POR RAMO/EMPRESA. SEGUROS PATRIMONIALES. SEGURO DIRECTO</t>
  </si>
  <si>
    <t>Bancarios</t>
  </si>
  <si>
    <t>Cuadro Nº 8-C</t>
  </si>
  <si>
    <t>PRESTACIONES Y SINIESTROS PAGADOS POR RAMO/EMPRESA. SEGUROS OBLIGACIONALES Y/O RESPONSABILIDAD. SEGURO DIRECTO</t>
  </si>
  <si>
    <t>Cuadro Nº 23 -A</t>
  </si>
  <si>
    <t>COMISIONES Y GASTOS DE ADQUISICIÓN POR RAMO/EMPRESA. SEGURO DE PERSONAS. SEGURO DIRECTO</t>
  </si>
  <si>
    <t xml:space="preserve">Vida Desgravamen </t>
  </si>
  <si>
    <t>Accidentes  Personales Individual</t>
  </si>
  <si>
    <t>Accidentes  Personales Colectivo</t>
  </si>
  <si>
    <t>Funerario</t>
  </si>
  <si>
    <t>Cuadro Nº 23-B</t>
  </si>
  <si>
    <t>COMISIONES Y GASTOS DE ADQUISICIÓN POR RAMO/EMPRESA. SEGUROS PATRIMONIALES. SEGURO DIRECTO</t>
  </si>
  <si>
    <t>Agrícola</t>
  </si>
  <si>
    <t>Pecuario</t>
  </si>
  <si>
    <t>Cuadro Nº 23 -C</t>
  </si>
  <si>
    <t xml:space="preserve">COMISIONES Y GASTOS DE ADQUISICIÓN POR RAMO/EMPRESA. </t>
  </si>
  <si>
    <t>SEGUROS OBLIGACIONALES Y/O RESPONSABILIDAD. SEGURO DIRECTO</t>
  </si>
  <si>
    <t>Responsabilidad Civil General</t>
  </si>
  <si>
    <t>Responsabilidad Civil Profesional</t>
  </si>
  <si>
    <t>Seguros de Crédito</t>
  </si>
  <si>
    <t>Cuadro Nº 23 - D</t>
  </si>
  <si>
    <t>GASTOS DE ADMINISTRACIÓN POR RAMO/EMPRESA. SEGUROS DE PERSONAS. SEGURO DIRECTO</t>
  </si>
  <si>
    <t>Cuadro Nº 23 -E</t>
  </si>
  <si>
    <t>GASTOS DE ADMINISTRACIÓN POR RAMO/EMPRESA. SEGUROS PATRIMONIALES. SEGURO DIRECTO</t>
  </si>
  <si>
    <t>Joyerías</t>
  </si>
  <si>
    <t>Cuadro Nº 23 - F</t>
  </si>
  <si>
    <t>GASTOS DE ADMINISTRACIÓN POR RAMO/EMPRESA. SEGUROS OBLIGACIONALES Y/O DE RESPONSABILIDAD. SEGURO DIRECTO</t>
  </si>
  <si>
    <t>Cuadro N° 30</t>
  </si>
  <si>
    <t>CÁLCULO DE SUFICIENCIA O INSUFICIENCIA DEL PATRIMONIO PROPIO NO COMPROMETIDO</t>
  </si>
  <si>
    <t>RESPECTO AL MARGEN DE SOLVENCIA. Períodos: 31/12/2023-31/12/2024</t>
  </si>
  <si>
    <t>EMPRESA</t>
  </si>
  <si>
    <t>AL 31/12/2023</t>
  </si>
  <si>
    <t>MARGEN DE SOLVENCIA</t>
  </si>
  <si>
    <t>PATRIMONIO PROPIO NO COMPROMETIDO</t>
  </si>
  <si>
    <t>% DE SUFICIENCIA O INSUFICIENCIA DEL PATRIMONIO PROPIO NO COMPROMETIDO</t>
  </si>
  <si>
    <r>
      <t xml:space="preserve">Adriática de Seguros C.A </t>
    </r>
    <r>
      <rPr>
        <b/>
        <sz val="12"/>
        <color rgb="FF333333"/>
        <rFont val="Calibri"/>
        <family val="2"/>
        <scheme val="minor"/>
      </rPr>
      <t>(2)</t>
    </r>
  </si>
  <si>
    <t>Altamira C.A. Seguros</t>
  </si>
  <si>
    <t>American International C.A. de Seguros</t>
  </si>
  <si>
    <t>Andes C.A. Seguros</t>
  </si>
  <si>
    <t>Atrio Seguros S.A.</t>
  </si>
  <si>
    <t>Ávila C.A. de Seguros</t>
  </si>
  <si>
    <t>BBVA Seguros C.A.</t>
  </si>
  <si>
    <t>Bolivariana de Seguros y Reaseguros S.A.</t>
  </si>
  <si>
    <t>Capital C.A  Seguros</t>
  </si>
  <si>
    <r>
      <t>Carabobo C.A. Seguros</t>
    </r>
    <r>
      <rPr>
        <b/>
        <sz val="12"/>
        <color rgb="FF333333"/>
        <rFont val="Calibri"/>
        <family val="2"/>
        <scheme val="minor"/>
      </rPr>
      <t xml:space="preserve"> (2)</t>
    </r>
  </si>
  <si>
    <t>Caracas  C.A.Seguros</t>
  </si>
  <si>
    <t>Caroní S.A. Seguros</t>
  </si>
  <si>
    <t>Catatumbo C.A. Seguros</t>
  </si>
  <si>
    <t>Constitución C.A. Seguros</t>
  </si>
  <si>
    <t>Corporativos C.A. Seguros</t>
  </si>
  <si>
    <t>Estar Seguros S.A.</t>
  </si>
  <si>
    <t xml:space="preserve">Fe C.A. Seguros </t>
  </si>
  <si>
    <r>
      <t xml:space="preserve">Guayana C.A. Seguros </t>
    </r>
    <r>
      <rPr>
        <b/>
        <sz val="12"/>
        <color rgb="FF333333"/>
        <rFont val="Calibri"/>
        <family val="2"/>
        <scheme val="minor"/>
      </rPr>
      <t>(2)</t>
    </r>
  </si>
  <si>
    <t>Hispana de Seguros S.A.</t>
  </si>
  <si>
    <t>Horizonte S.A. Seguros</t>
  </si>
  <si>
    <r>
      <t xml:space="preserve">Interbank Seguros S.A. </t>
    </r>
    <r>
      <rPr>
        <b/>
        <sz val="12"/>
        <color rgb="FF333333"/>
        <rFont val="Calibri"/>
        <family val="2"/>
        <scheme val="minor"/>
      </rPr>
      <t>(2)</t>
    </r>
  </si>
  <si>
    <t>Internacional C.A. de Seguros</t>
  </si>
  <si>
    <t>Latitud seguros C.A.</t>
  </si>
  <si>
    <t>Mapfre La Seguridad C.A. de Seguros</t>
  </si>
  <si>
    <t>Mercantil C.A. Seguros</t>
  </si>
  <si>
    <r>
      <t>Miranda C.A. Seguros</t>
    </r>
    <r>
      <rPr>
        <b/>
        <sz val="12"/>
        <rFont val="Calibri"/>
        <family val="2"/>
        <scheme val="minor"/>
      </rPr>
      <t xml:space="preserve"> (2)</t>
    </r>
  </si>
  <si>
    <r>
      <t xml:space="preserve">Multinacional de Seguros, C.A. </t>
    </r>
    <r>
      <rPr>
        <b/>
        <sz val="12"/>
        <rFont val="Calibri"/>
        <family val="2"/>
        <scheme val="minor"/>
      </rPr>
      <t>(2)</t>
    </r>
  </si>
  <si>
    <t>Mundial C.A. de Seguros</t>
  </si>
  <si>
    <t>Nuevo Mundo S.A. Seguros</t>
  </si>
  <si>
    <t>Occidental C.A. Seguros</t>
  </si>
  <si>
    <t>Oceánica de Seguros C.A.</t>
  </si>
  <si>
    <t>Pirámide C.A. Seguros</t>
  </si>
  <si>
    <r>
      <t xml:space="preserve">Previsora C.N.A. de Seguros </t>
    </r>
    <r>
      <rPr>
        <b/>
        <sz val="12"/>
        <rFont val="Calibri"/>
        <family val="2"/>
        <scheme val="minor"/>
      </rPr>
      <t>(2)</t>
    </r>
  </si>
  <si>
    <t>Proseguros S.A.</t>
  </si>
  <si>
    <t>Qualitas C.A. Seguros</t>
  </si>
  <si>
    <t xml:space="preserve">Real Seguros S.A. </t>
  </si>
  <si>
    <r>
      <t xml:space="preserve">Regional C.A. de Seguros </t>
    </r>
    <r>
      <rPr>
        <b/>
        <sz val="12"/>
        <rFont val="Calibri"/>
        <family val="2"/>
        <scheme val="minor"/>
      </rPr>
      <t>(2)</t>
    </r>
  </si>
  <si>
    <t>Uniseguros Aseguradora Nacional Unida  S.A.</t>
  </si>
  <si>
    <t xml:space="preserve">Universitas C.A. Seguros </t>
  </si>
  <si>
    <t>Venezuela C.A. Seguros</t>
  </si>
  <si>
    <t xml:space="preserve">Vértice  Seguros C.A. </t>
  </si>
  <si>
    <t>Virgen del Valle C.A. Seguros</t>
  </si>
  <si>
    <t>Vitalicia C.A. Seguros</t>
  </si>
  <si>
    <t>Zuma Seguros C.A.</t>
  </si>
  <si>
    <r>
      <t xml:space="preserve">Nota: </t>
    </r>
    <r>
      <rPr>
        <b/>
        <sz val="12"/>
        <color rgb="FF333333"/>
        <rFont val="Calibri"/>
        <family val="2"/>
        <scheme val="minor"/>
      </rPr>
      <t>(2)</t>
    </r>
    <r>
      <rPr>
        <sz val="12"/>
        <color rgb="FF333333"/>
        <rFont val="Calibri"/>
        <family val="2"/>
        <scheme val="minor"/>
      </rPr>
      <t xml:space="preserve"> No Remitieron el Formulario MS-02  a diciembre 2024.</t>
    </r>
  </si>
  <si>
    <t>Cuadro Nº 31-B</t>
  </si>
  <si>
    <t xml:space="preserve"> ÍNDICE DE PRIMAS NETAS COBRADAS - PRESTACIONES Y SINIESTROS PAGADOS (AÑOS: 1990 - 2024)</t>
  </si>
  <si>
    <t>AÑO BASE: 2007</t>
  </si>
  <si>
    <t>Años</t>
  </si>
  <si>
    <t>Primas Netas Cobradas</t>
  </si>
  <si>
    <t>Índice de Primas</t>
  </si>
  <si>
    <t>Prestaciones y Siniestros Pagados</t>
  </si>
  <si>
    <t xml:space="preserve">Índice de Siniestros </t>
  </si>
  <si>
    <t>Siniestros    vs         Primas (%)</t>
  </si>
  <si>
    <t>Cuadro N° 34</t>
  </si>
  <si>
    <t>SEGUROS GENERALES</t>
  </si>
  <si>
    <t>SEGUROS DE PERSONAS</t>
  </si>
  <si>
    <t>Seguro Directo</t>
  </si>
  <si>
    <t>Reaseguro Aceptado</t>
  </si>
  <si>
    <t>PRIMAS BRUTAS POR RAMO/EMPRESA</t>
  </si>
  <si>
    <t>Caroní, s.A., Seguros</t>
  </si>
  <si>
    <t>Carabobo C.A. Seguros</t>
  </si>
  <si>
    <t>Regional C.A. de Seguros</t>
  </si>
  <si>
    <t>Cuadro N° 35</t>
  </si>
  <si>
    <t>DEVOLUCIÓN DE PRIMAS POR RAMO/EMPRESA</t>
  </si>
  <si>
    <t>Interbank Seguros, C.A.</t>
  </si>
  <si>
    <t>Cuadro N°12</t>
  </si>
  <si>
    <t>RESERVAS DE PRIMA POR EMPRESA. SEGUROS DE PERSONAS. SEGURO DIRECTO</t>
  </si>
  <si>
    <t xml:space="preserve"> Empresa</t>
  </si>
  <si>
    <t>Por Retención propia de la Empresa</t>
  </si>
  <si>
    <t>A cargo de Reaseguradores Inscritos en la SUDEASEG</t>
  </si>
  <si>
    <t>Hispana de Seguros, S.A.</t>
  </si>
  <si>
    <t>Internacional, S.A. de Seguros</t>
  </si>
  <si>
    <t>Latitud Seguros,C.A.</t>
  </si>
  <si>
    <t>Multinacional de Seguros,C.A.</t>
  </si>
  <si>
    <t>Cuadro N°13</t>
  </si>
  <si>
    <t>RESERVAS DE PRIMA POR EMPRESA. SEGUROS  PATRIMONIALES. SEGURO DIRECTO</t>
  </si>
  <si>
    <t>Cuadro N°14</t>
  </si>
  <si>
    <t>RESERVAS DE PRIMA POR EMPRESA. SEGUROS  OBLIGACIONALES Y/O  DE RESPONSABILIDAD. SEGURO DIRECTO</t>
  </si>
  <si>
    <t>Cuadro N°15</t>
  </si>
  <si>
    <t>RESERVAS PARA PRESTACIONES Y SINIESTROS PENDIENTES DE PAGO POR RAMO</t>
  </si>
  <si>
    <t>RAMO</t>
  </si>
  <si>
    <t>SEGURO DE PERSONAS</t>
  </si>
  <si>
    <t>Desgravámen Hipotecario</t>
  </si>
  <si>
    <t>Rentas Vitalicias</t>
  </si>
  <si>
    <t>SEGUROS PATRIMONIALES</t>
  </si>
  <si>
    <t>Riesgos Petroleros</t>
  </si>
  <si>
    <t xml:space="preserve">Naves </t>
  </si>
  <si>
    <t xml:space="preserve">Joyería </t>
  </si>
  <si>
    <t>Riesgos Diversos</t>
  </si>
  <si>
    <t>SEGUROS DE RESPONSABILIDAD</t>
  </si>
  <si>
    <t>Fidelidad de Empleados</t>
  </si>
  <si>
    <t>Crédito</t>
  </si>
  <si>
    <t>Cuadro N°16</t>
  </si>
  <si>
    <t>RESERVAS PARA PRESTACIONES Y SINIESTROS PENDIENTES DE PAGO POR EMPRESA. SEGURO DIRECTO</t>
  </si>
  <si>
    <t>Cuadro N°17</t>
  </si>
  <si>
    <t xml:space="preserve">RESERVAS PARA PRESTACIONES Y SINIESTROS PENDIENTES DE PAGO POR EMPRESA. </t>
  </si>
  <si>
    <t>SEGUROS DE PERSONAS. SEGURO DIRECTO</t>
  </si>
  <si>
    <t>Cuadro N°18</t>
  </si>
  <si>
    <t>SEGUROS  PATRIMONIALES. SEGURO DIRECTO</t>
  </si>
  <si>
    <t>Cuadro N°19</t>
  </si>
  <si>
    <t>SEGUROS  OBLIGACIONALES Y/O DE RESPONSABILIDAD. SEGURO DIRECTO</t>
  </si>
  <si>
    <t>Actualizado: 07/04/2025</t>
  </si>
  <si>
    <t>Fuente: (SEFA) Estados Financieros Analíticos Anuales. Empresas de Seguros.</t>
  </si>
  <si>
    <t>RESERVAS PARA PRESTACIONES Y SINIESTROS PENDIENTES DE PAGO POR EMPRESA. SEGUROS DE PERSONAS. SEGURO DIRECTO</t>
  </si>
  <si>
    <t>RESERVAS PARA PRESTACIONES Y SINIESTROS PENDIENTES DE PAGO POR EMPRESA. SEGUROS  PATRIMONIALES. SEGURO DIRECTO</t>
  </si>
  <si>
    <t>RESERVAS PARA PRESTACIONES Y SINIESTROS PENDIENTES DE PAGO POR EMPRESA.  SEGUROS  OBLIGACIONALES Y/O DE RESPONSABILIDAD. SEGURO DIRECTO</t>
  </si>
  <si>
    <t>COMISIONES Y GASTOS DE ADQUISICIÓN POR RAMO/EMPRESA. SEGUROS OBLIGACIONALES Y/O RESPONSABILIDAD. SEGURO DIRECTO</t>
  </si>
  <si>
    <t>ÍNDICE DE PRIMAS NETAS COBRADAS - PRESTACIONES Y SINIESTROS PAGADOS (AÑOS: 1990 - 2024)</t>
  </si>
  <si>
    <t>Descripción</t>
  </si>
  <si>
    <t>Cuadro</t>
  </si>
  <si>
    <t>N°.</t>
  </si>
  <si>
    <t>Cuadro 4</t>
  </si>
  <si>
    <t>Cuadro 5A</t>
  </si>
  <si>
    <t>Cuadro 5B</t>
  </si>
  <si>
    <t>Cuadro 5C</t>
  </si>
  <si>
    <t>Cuadro 7</t>
  </si>
  <si>
    <t>Cuadro 8A</t>
  </si>
  <si>
    <t>Cuadro 8B</t>
  </si>
  <si>
    <t>Cuadro 8C</t>
  </si>
  <si>
    <t>Cuadro 12</t>
  </si>
  <si>
    <t>Cuadro 13</t>
  </si>
  <si>
    <t>Cuadro 14</t>
  </si>
  <si>
    <t>Cuadro 15</t>
  </si>
  <si>
    <t>Cuadro 16</t>
  </si>
  <si>
    <t>Cuadro 17</t>
  </si>
  <si>
    <t>Cuadro 18</t>
  </si>
  <si>
    <t>Cuadro 19</t>
  </si>
  <si>
    <t>Cuadro 23A</t>
  </si>
  <si>
    <t>Cuadro 23B</t>
  </si>
  <si>
    <t>Cuadro 23C</t>
  </si>
  <si>
    <t>Cuadro 23D</t>
  </si>
  <si>
    <t>Cuadro 23E</t>
  </si>
  <si>
    <t>Cuadro 23F</t>
  </si>
  <si>
    <t>Cuadro 30</t>
  </si>
  <si>
    <t>Cuadro 31B</t>
  </si>
  <si>
    <t>Cuadro 34</t>
  </si>
  <si>
    <t>Cuadro 35</t>
  </si>
  <si>
    <t>REPÚBLICA BOLIVARIANA DE VENEZUELA 
MINISTERIO DEL PODER POPULAR DE ECONOMíA, FINANZAS 
SUPERINTENDENCIA DE LA ACTIVIDAD ASEGURADORA 
DIRECCIÓN ACTUARIAL / ÁREA DE INVESTIGACIÓN, TRABAJOS ESPECIALES Y ESTADÍSTICAS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</si>
</sst>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#,##0_ ;\-#,##0\ "/>
    <numFmt numFmtId="165" formatCode="#,##0.00_ ;[Red]\-#,##0.00\ "/>
    <numFmt numFmtId="166" formatCode="#,##0_ ;[Red]\-#,##0\ "/>
    <numFmt numFmtId="167" formatCode="_ * #,##0.00000000_ ;_ * \-#,##0.00000000_ ;_ * &quot;-&quot;??_ ;_ @_ 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</font>
    <font>
      <sz val="11"/>
      <color rgb="FF000000"/>
      <name val="Calibri"/>
      <family val="2"/>
    </font>
    <font>
      <b/>
      <sz val="11"/>
      <name val="Calibri"/>
      <family val="2"/>
      <scheme val="minor"/>
    </font>
    <font>
      <b/>
      <sz val="11"/>
      <color theme="0"/>
      <name val="Calibri"/>
      <family val="2"/>
    </font>
    <font>
      <b/>
      <sz val="11"/>
      <color rgb="FF000000"/>
      <name val="Calibri"/>
      <family val="2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333333"/>
      <name val="Calibri"/>
      <family val="2"/>
      <scheme val="minor"/>
    </font>
    <font>
      <b/>
      <sz val="12"/>
      <color rgb="FF333333"/>
      <name val="Calibri"/>
      <family val="2"/>
      <scheme val="minor"/>
    </font>
    <font>
      <sz val="10"/>
      <color indexed="8"/>
      <name val="Arial"/>
      <family val="2"/>
    </font>
    <font>
      <b/>
      <sz val="12"/>
      <color theme="0"/>
      <name val="Calibri"/>
      <family val="2"/>
    </font>
    <font>
      <sz val="12"/>
      <color indexed="8"/>
      <name val="Calibri"/>
      <family val="2"/>
    </font>
    <font>
      <b/>
      <sz val="12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8"/>
      <name val="Arial Narrow"/>
      <family val="2"/>
    </font>
    <font>
      <b/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66030D"/>
        <bgColor indexed="64"/>
      </patternFill>
    </fill>
    <fill>
      <patternFill patternType="solid">
        <fgColor rgb="FF66030D"/>
        <bgColor rgb="FFC0C0C0"/>
      </patternFill>
    </fill>
    <fill>
      <patternFill patternType="solid">
        <fgColor theme="0"/>
        <bgColor rgb="FFC0C0C0"/>
      </patternFill>
    </fill>
    <fill>
      <patternFill patternType="solid">
        <fgColor rgb="FF66030D"/>
        <bgColor indexed="0"/>
      </patternFill>
    </fill>
  </fills>
  <borders count="11">
    <border>
      <left/>
      <right/>
      <top/>
      <bottom/>
      <diagonal/>
    </border>
    <border>
      <left style="thick">
        <color theme="0"/>
      </left>
      <right style="thick">
        <color theme="0"/>
      </right>
      <top/>
      <bottom/>
      <diagonal/>
    </border>
    <border>
      <left style="thick">
        <color theme="0"/>
      </left>
      <right style="thick">
        <color theme="0"/>
      </right>
      <top/>
      <bottom style="thick">
        <color theme="0"/>
      </bottom>
      <diagonal/>
    </border>
    <border>
      <left style="thick">
        <color theme="0"/>
      </left>
      <right/>
      <top/>
      <bottom style="thick">
        <color theme="0"/>
      </bottom>
      <diagonal/>
    </border>
    <border>
      <left/>
      <right/>
      <top/>
      <bottom style="thick">
        <color theme="0"/>
      </bottom>
      <diagonal/>
    </border>
    <border>
      <left/>
      <right style="thick">
        <color theme="0"/>
      </right>
      <top/>
      <bottom style="thick">
        <color theme="0"/>
      </bottom>
      <diagonal/>
    </border>
    <border>
      <left/>
      <right style="thick">
        <color theme="0" tint="-4.9989318521683403E-2"/>
      </right>
      <top style="thick">
        <color theme="0" tint="-4.9989318521683403E-2"/>
      </top>
      <bottom/>
      <diagonal/>
    </border>
    <border>
      <left style="thick">
        <color theme="0" tint="-4.9989318521683403E-2"/>
      </left>
      <right style="thick">
        <color theme="0" tint="-4.9989318521683403E-2"/>
      </right>
      <top style="thick">
        <color theme="0" tint="-4.9989318521683403E-2"/>
      </top>
      <bottom/>
      <diagonal/>
    </border>
    <border>
      <left style="thick">
        <color theme="0" tint="-4.9989318521683403E-2"/>
      </left>
      <right/>
      <top style="thick">
        <color theme="0" tint="-4.9989318521683403E-2"/>
      </top>
      <bottom/>
      <diagonal/>
    </border>
    <border>
      <left/>
      <right/>
      <top style="thick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0" fillId="0" borderId="0"/>
    <xf numFmtId="0" fontId="20" fillId="0" borderId="0"/>
    <xf numFmtId="0" fontId="28" fillId="0" borderId="0"/>
    <xf numFmtId="0" fontId="31" fillId="0" borderId="0" applyNumberFormat="0" applyFill="0" applyBorder="0" applyAlignment="0" applyProtection="0"/>
  </cellStyleXfs>
  <cellXfs count="184">
    <xf numFmtId="0" fontId="0" fillId="0" borderId="0" xfId="0"/>
    <xf numFmtId="0" fontId="0" fillId="2" borderId="0" xfId="0" applyFill="1"/>
    <xf numFmtId="0" fontId="4" fillId="2" borderId="0" xfId="0" applyFont="1" applyFill="1" applyAlignment="1">
      <alignment horizontal="center"/>
    </xf>
    <xf numFmtId="4" fontId="2" fillId="3" borderId="1" xfId="0" applyNumberFormat="1" applyFont="1" applyFill="1" applyBorder="1" applyAlignment="1">
      <alignment horizontal="center" vertical="center" wrapText="1"/>
    </xf>
    <xf numFmtId="10" fontId="2" fillId="3" borderId="1" xfId="2" applyNumberFormat="1" applyFont="1" applyFill="1" applyBorder="1" applyAlignment="1">
      <alignment horizontal="center" vertical="center" wrapText="1"/>
    </xf>
    <xf numFmtId="4" fontId="2" fillId="3" borderId="1" xfId="1" applyNumberFormat="1" applyFont="1" applyFill="1" applyBorder="1" applyAlignment="1">
      <alignment horizontal="center" vertical="center" wrapText="1"/>
    </xf>
    <xf numFmtId="4" fontId="5" fillId="2" borderId="0" xfId="0" applyNumberFormat="1" applyFont="1" applyFill="1"/>
    <xf numFmtId="3" fontId="0" fillId="2" borderId="0" xfId="0" applyNumberFormat="1" applyFill="1"/>
    <xf numFmtId="10" fontId="5" fillId="2" borderId="0" xfId="2" applyNumberFormat="1" applyFont="1" applyFill="1" applyBorder="1" applyAlignment="1">
      <alignment horizontal="right" vertical="center" wrapText="1"/>
    </xf>
    <xf numFmtId="2" fontId="0" fillId="2" borderId="0" xfId="0" applyNumberFormat="1" applyFill="1"/>
    <xf numFmtId="4" fontId="2" fillId="3" borderId="2" xfId="0" applyNumberFormat="1" applyFont="1" applyFill="1" applyBorder="1" applyAlignment="1">
      <alignment horizontal="right"/>
    </xf>
    <xf numFmtId="3" fontId="2" fillId="3" borderId="2" xfId="1" applyNumberFormat="1" applyFont="1" applyFill="1" applyBorder="1"/>
    <xf numFmtId="4" fontId="2" fillId="3" borderId="2" xfId="2" applyNumberFormat="1" applyFont="1" applyFill="1" applyBorder="1" applyAlignment="1">
      <alignment horizontal="center"/>
    </xf>
    <xf numFmtId="2" fontId="2" fillId="3" borderId="2" xfId="2" applyNumberFormat="1" applyFont="1" applyFill="1" applyBorder="1" applyAlignment="1">
      <alignment horizontal="center"/>
    </xf>
    <xf numFmtId="3" fontId="2" fillId="3" borderId="3" xfId="1" applyNumberFormat="1" applyFont="1" applyFill="1" applyBorder="1"/>
    <xf numFmtId="4" fontId="0" fillId="2" borderId="0" xfId="0" applyNumberFormat="1" applyFill="1"/>
    <xf numFmtId="43" fontId="0" fillId="2" borderId="0" xfId="1" applyFont="1" applyFill="1"/>
    <xf numFmtId="0" fontId="2" fillId="3" borderId="1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right" vertical="center" wrapText="1"/>
    </xf>
    <xf numFmtId="0" fontId="2" fillId="3" borderId="1" xfId="0" applyFont="1" applyFill="1" applyBorder="1" applyAlignment="1">
      <alignment horizontal="right"/>
    </xf>
    <xf numFmtId="3" fontId="2" fillId="3" borderId="1" xfId="0" applyNumberFormat="1" applyFont="1" applyFill="1" applyBorder="1"/>
    <xf numFmtId="0" fontId="4" fillId="2" borderId="0" xfId="0" applyFont="1" applyFill="1"/>
    <xf numFmtId="0" fontId="4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vertical="center" wrapText="1"/>
    </xf>
    <xf numFmtId="3" fontId="6" fillId="2" borderId="0" xfId="0" applyNumberFormat="1" applyFont="1" applyFill="1" applyAlignment="1">
      <alignment horizontal="right" vertical="center" wrapText="1"/>
    </xf>
    <xf numFmtId="3" fontId="5" fillId="2" borderId="0" xfId="0" applyNumberFormat="1" applyFont="1" applyFill="1" applyAlignment="1">
      <alignment horizontal="right" vertical="center" wrapText="1"/>
    </xf>
    <xf numFmtId="3" fontId="4" fillId="2" borderId="0" xfId="0" applyNumberFormat="1" applyFont="1" applyFill="1"/>
    <xf numFmtId="3" fontId="7" fillId="2" borderId="0" xfId="0" applyNumberFormat="1" applyFont="1" applyFill="1" applyAlignment="1">
      <alignment horizontal="right" vertical="center" wrapText="1"/>
    </xf>
    <xf numFmtId="0" fontId="8" fillId="2" borderId="0" xfId="0" applyFont="1" applyFill="1" applyAlignment="1">
      <alignment vertical="center" wrapText="1"/>
    </xf>
    <xf numFmtId="3" fontId="0" fillId="2" borderId="0" xfId="1" applyNumberFormat="1" applyFont="1" applyFill="1"/>
    <xf numFmtId="3" fontId="8" fillId="2" borderId="0" xfId="0" applyNumberFormat="1" applyFont="1" applyFill="1" applyAlignment="1">
      <alignment horizontal="right" vertical="center" wrapText="1"/>
    </xf>
    <xf numFmtId="0" fontId="9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right"/>
    </xf>
    <xf numFmtId="3" fontId="4" fillId="2" borderId="0" xfId="0" applyNumberFormat="1" applyFont="1" applyFill="1" applyAlignment="1">
      <alignment horizontal="center"/>
    </xf>
    <xf numFmtId="2" fontId="4" fillId="2" borderId="0" xfId="0" applyNumberFormat="1" applyFont="1" applyFill="1" applyAlignment="1">
      <alignment horizontal="center"/>
    </xf>
    <xf numFmtId="0" fontId="10" fillId="4" borderId="1" xfId="0" applyFont="1" applyFill="1" applyBorder="1" applyAlignment="1">
      <alignment horizontal="center" vertical="center" wrapText="1"/>
    </xf>
    <xf numFmtId="3" fontId="10" fillId="4" borderId="1" xfId="0" applyNumberFormat="1" applyFont="1" applyFill="1" applyBorder="1" applyAlignment="1">
      <alignment horizontal="center" vertical="center" wrapText="1"/>
    </xf>
    <xf numFmtId="2" fontId="10" fillId="4" borderId="1" xfId="0" applyNumberFormat="1" applyFont="1" applyFill="1" applyBorder="1" applyAlignment="1">
      <alignment horizontal="center" vertical="center" wrapText="1"/>
    </xf>
    <xf numFmtId="0" fontId="7" fillId="5" borderId="0" xfId="0" applyFont="1" applyFill="1" applyAlignment="1">
      <alignment horizontal="right" vertical="center" wrapText="1"/>
    </xf>
    <xf numFmtId="2" fontId="7" fillId="5" borderId="0" xfId="0" applyNumberFormat="1" applyFont="1" applyFill="1" applyAlignment="1">
      <alignment horizontal="right" vertical="center" wrapText="1"/>
    </xf>
    <xf numFmtId="3" fontId="7" fillId="5" borderId="0" xfId="0" applyNumberFormat="1" applyFont="1" applyFill="1" applyAlignment="1">
      <alignment horizontal="right" vertical="center" wrapText="1"/>
    </xf>
    <xf numFmtId="3" fontId="0" fillId="2" borderId="0" xfId="0" applyNumberFormat="1" applyFill="1" applyAlignment="1">
      <alignment horizontal="right"/>
    </xf>
    <xf numFmtId="2" fontId="0" fillId="2" borderId="0" xfId="0" applyNumberFormat="1" applyFill="1" applyAlignment="1">
      <alignment horizontal="right"/>
    </xf>
    <xf numFmtId="4" fontId="2" fillId="3" borderId="1" xfId="0" applyNumberFormat="1" applyFont="1" applyFill="1" applyBorder="1" applyAlignment="1">
      <alignment horizontal="right"/>
    </xf>
    <xf numFmtId="3" fontId="2" fillId="3" borderId="1" xfId="1" applyNumberFormat="1" applyFont="1" applyFill="1" applyBorder="1" applyAlignment="1">
      <alignment horizontal="right"/>
    </xf>
    <xf numFmtId="4" fontId="2" fillId="3" borderId="1" xfId="1" applyNumberFormat="1" applyFont="1" applyFill="1" applyBorder="1" applyAlignment="1">
      <alignment horizontal="right"/>
    </xf>
    <xf numFmtId="2" fontId="2" fillId="3" borderId="1" xfId="1" applyNumberFormat="1" applyFont="1" applyFill="1" applyBorder="1" applyAlignment="1">
      <alignment horizontal="right"/>
    </xf>
    <xf numFmtId="0" fontId="0" fillId="2" borderId="0" xfId="0" applyFill="1" applyAlignment="1">
      <alignment horizontal="right"/>
    </xf>
    <xf numFmtId="0" fontId="5" fillId="2" borderId="0" xfId="0" applyFont="1" applyFill="1"/>
    <xf numFmtId="0" fontId="7" fillId="2" borderId="0" xfId="0" applyFont="1" applyFill="1" applyAlignment="1">
      <alignment vertical="center" wrapText="1"/>
    </xf>
    <xf numFmtId="3" fontId="10" fillId="3" borderId="1" xfId="0" applyNumberFormat="1" applyFont="1" applyFill="1" applyBorder="1" applyAlignment="1">
      <alignment horizontal="right" vertical="center" wrapText="1"/>
    </xf>
    <xf numFmtId="3" fontId="11" fillId="2" borderId="0" xfId="0" applyNumberFormat="1" applyFont="1" applyFill="1" applyAlignment="1">
      <alignment horizontal="right" vertical="center" wrapText="1"/>
    </xf>
    <xf numFmtId="4" fontId="10" fillId="3" borderId="1" xfId="0" applyNumberFormat="1" applyFont="1" applyFill="1" applyBorder="1" applyAlignment="1">
      <alignment horizontal="right" vertical="center" wrapText="1"/>
    </xf>
    <xf numFmtId="43" fontId="2" fillId="3" borderId="1" xfId="1" applyFont="1" applyFill="1" applyBorder="1" applyAlignment="1">
      <alignment horizontal="center" vertical="center" wrapText="1"/>
    </xf>
    <xf numFmtId="43" fontId="4" fillId="2" borderId="0" xfId="1" applyFont="1" applyFill="1" applyAlignment="1">
      <alignment horizontal="center" vertical="center" wrapText="1"/>
    </xf>
    <xf numFmtId="3" fontId="7" fillId="2" borderId="0" xfId="0" applyNumberFormat="1" applyFont="1" applyFill="1" applyAlignment="1">
      <alignment vertical="center" wrapText="1"/>
    </xf>
    <xf numFmtId="43" fontId="2" fillId="3" borderId="1" xfId="1" applyFont="1" applyFill="1" applyBorder="1" applyAlignment="1">
      <alignment horizontal="right"/>
    </xf>
    <xf numFmtId="164" fontId="2" fillId="3" borderId="1" xfId="1" applyNumberFormat="1" applyFont="1" applyFill="1" applyBorder="1"/>
    <xf numFmtId="164" fontId="0" fillId="2" borderId="0" xfId="1" applyNumberFormat="1" applyFont="1" applyFill="1"/>
    <xf numFmtId="3" fontId="2" fillId="3" borderId="1" xfId="1" applyNumberFormat="1" applyFont="1" applyFill="1" applyBorder="1"/>
    <xf numFmtId="43" fontId="2" fillId="3" borderId="1" xfId="1" applyFont="1" applyFill="1" applyBorder="1" applyAlignment="1">
      <alignment horizontal="center" vertical="center"/>
    </xf>
    <xf numFmtId="3" fontId="0" fillId="2" borderId="0" xfId="1" applyNumberFormat="1" applyFont="1" applyFill="1" applyBorder="1" applyAlignment="1">
      <alignment horizontal="right"/>
    </xf>
    <xf numFmtId="0" fontId="0" fillId="2" borderId="0" xfId="1" applyNumberFormat="1" applyFont="1" applyFill="1" applyBorder="1" applyAlignment="1">
      <alignment horizontal="right"/>
    </xf>
    <xf numFmtId="3" fontId="5" fillId="2" borderId="0" xfId="1" applyNumberFormat="1" applyFont="1" applyFill="1"/>
    <xf numFmtId="43" fontId="5" fillId="2" borderId="0" xfId="1" applyFont="1" applyFill="1"/>
    <xf numFmtId="0" fontId="2" fillId="2" borderId="1" xfId="0" applyFont="1" applyFill="1" applyBorder="1" applyAlignment="1">
      <alignment horizontal="right"/>
    </xf>
    <xf numFmtId="3" fontId="2" fillId="2" borderId="1" xfId="0" applyNumberFormat="1" applyFont="1" applyFill="1" applyBorder="1"/>
    <xf numFmtId="3" fontId="5" fillId="2" borderId="0" xfId="0" applyNumberFormat="1" applyFont="1" applyFill="1"/>
    <xf numFmtId="1" fontId="2" fillId="3" borderId="1" xfId="0" applyNumberFormat="1" applyFont="1" applyFill="1" applyBorder="1" applyAlignment="1">
      <alignment horizontal="center" vertical="center" wrapText="1"/>
    </xf>
    <xf numFmtId="3" fontId="2" fillId="3" borderId="1" xfId="0" applyNumberFormat="1" applyFont="1" applyFill="1" applyBorder="1" applyAlignment="1">
      <alignment horizontal="right"/>
    </xf>
    <xf numFmtId="0" fontId="10" fillId="3" borderId="1" xfId="0" applyFont="1" applyFill="1" applyBorder="1" applyAlignment="1">
      <alignment horizontal="right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12" fillId="2" borderId="0" xfId="0" applyFont="1" applyFill="1"/>
    <xf numFmtId="0" fontId="13" fillId="2" borderId="0" xfId="0" applyFont="1" applyFill="1"/>
    <xf numFmtId="0" fontId="14" fillId="2" borderId="0" xfId="0" applyFont="1" applyFill="1"/>
    <xf numFmtId="0" fontId="12" fillId="0" borderId="0" xfId="0" applyFont="1"/>
    <xf numFmtId="0" fontId="15" fillId="2" borderId="0" xfId="0" applyFont="1" applyFill="1" applyAlignment="1">
      <alignment horizontal="center"/>
    </xf>
    <xf numFmtId="165" fontId="17" fillId="3" borderId="1" xfId="0" applyNumberFormat="1" applyFont="1" applyFill="1" applyBorder="1" applyAlignment="1">
      <alignment horizontal="center" vertical="center" wrapText="1"/>
    </xf>
    <xf numFmtId="0" fontId="18" fillId="2" borderId="0" xfId="0" applyFont="1" applyFill="1" applyAlignment="1">
      <alignment vertical="center" wrapText="1"/>
    </xf>
    <xf numFmtId="166" fontId="18" fillId="2" borderId="0" xfId="0" applyNumberFormat="1" applyFont="1" applyFill="1" applyAlignment="1">
      <alignment horizontal="right" vertical="center" wrapText="1"/>
    </xf>
    <xf numFmtId="166" fontId="14" fillId="2" borderId="0" xfId="0" applyNumberFormat="1" applyFont="1" applyFill="1" applyAlignment="1">
      <alignment horizontal="right" vertical="center" wrapText="1"/>
    </xf>
    <xf numFmtId="0" fontId="14" fillId="2" borderId="0" xfId="0" applyFont="1" applyFill="1" applyAlignment="1">
      <alignment vertical="center" wrapText="1"/>
    </xf>
    <xf numFmtId="3" fontId="18" fillId="2" borderId="0" xfId="0" applyNumberFormat="1" applyFont="1" applyFill="1" applyAlignment="1">
      <alignment horizontal="right" vertical="center" wrapText="1"/>
    </xf>
    <xf numFmtId="165" fontId="18" fillId="2" borderId="0" xfId="0" applyNumberFormat="1" applyFont="1" applyFill="1" applyAlignment="1">
      <alignment horizontal="right" vertical="center" wrapText="1"/>
    </xf>
    <xf numFmtId="3" fontId="14" fillId="2" borderId="0" xfId="0" applyNumberFormat="1" applyFont="1" applyFill="1" applyAlignment="1">
      <alignment horizontal="right" vertical="center" wrapText="1"/>
    </xf>
    <xf numFmtId="4" fontId="14" fillId="2" borderId="0" xfId="0" applyNumberFormat="1" applyFont="1" applyFill="1" applyAlignment="1">
      <alignment horizontal="right" vertical="center" wrapText="1"/>
    </xf>
    <xf numFmtId="0" fontId="12" fillId="2" borderId="0" xfId="0" applyFont="1" applyFill="1" applyAlignment="1">
      <alignment vertical="center"/>
    </xf>
    <xf numFmtId="0" fontId="12" fillId="2" borderId="0" xfId="0" applyFont="1" applyFill="1" applyAlignment="1">
      <alignment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/>
    </xf>
    <xf numFmtId="4" fontId="12" fillId="2" borderId="0" xfId="0" applyNumberFormat="1" applyFont="1" applyFill="1"/>
    <xf numFmtId="4" fontId="15" fillId="2" borderId="0" xfId="0" applyNumberFormat="1" applyFont="1" applyFill="1"/>
    <xf numFmtId="0" fontId="15" fillId="2" borderId="0" xfId="0" applyFont="1" applyFill="1"/>
    <xf numFmtId="0" fontId="17" fillId="3" borderId="2" xfId="0" applyFont="1" applyFill="1" applyBorder="1" applyAlignment="1">
      <alignment horizontal="center"/>
    </xf>
    <xf numFmtId="4" fontId="17" fillId="3" borderId="2" xfId="0" applyNumberFormat="1" applyFont="1" applyFill="1" applyBorder="1"/>
    <xf numFmtId="4" fontId="17" fillId="3" borderId="3" xfId="0" applyNumberFormat="1" applyFont="1" applyFill="1" applyBorder="1"/>
    <xf numFmtId="0" fontId="15" fillId="2" borderId="0" xfId="0" applyFont="1" applyFill="1" applyAlignment="1">
      <alignment horizontal="center" vertical="center" wrapText="1"/>
    </xf>
    <xf numFmtId="0" fontId="21" fillId="6" borderId="1" xfId="3" applyFont="1" applyFill="1" applyBorder="1" applyAlignment="1">
      <alignment horizontal="center" vertical="center" wrapText="1"/>
    </xf>
    <xf numFmtId="0" fontId="22" fillId="2" borderId="0" xfId="3" applyFont="1" applyFill="1" applyAlignment="1">
      <alignment wrapText="1"/>
    </xf>
    <xf numFmtId="3" fontId="12" fillId="2" borderId="0" xfId="0" applyNumberFormat="1" applyFont="1" applyFill="1"/>
    <xf numFmtId="0" fontId="23" fillId="2" borderId="0" xfId="0" applyFont="1" applyFill="1"/>
    <xf numFmtId="3" fontId="23" fillId="2" borderId="0" xfId="0" applyNumberFormat="1" applyFont="1" applyFill="1"/>
    <xf numFmtId="0" fontId="21" fillId="3" borderId="1" xfId="3" applyFont="1" applyFill="1" applyBorder="1" applyAlignment="1">
      <alignment horizontal="right" wrapText="1"/>
    </xf>
    <xf numFmtId="3" fontId="17" fillId="3" borderId="1" xfId="0" applyNumberFormat="1" applyFont="1" applyFill="1" applyBorder="1"/>
    <xf numFmtId="0" fontId="22" fillId="2" borderId="0" xfId="4" applyFont="1" applyFill="1" applyAlignment="1">
      <alignment wrapText="1"/>
    </xf>
    <xf numFmtId="3" fontId="22" fillId="2" borderId="0" xfId="4" applyNumberFormat="1" applyFont="1" applyFill="1" applyAlignment="1">
      <alignment horizontal="right" wrapText="1"/>
    </xf>
    <xf numFmtId="4" fontId="21" fillId="3" borderId="1" xfId="4" applyNumberFormat="1" applyFont="1" applyFill="1" applyBorder="1" applyAlignment="1">
      <alignment horizontal="right" wrapText="1"/>
    </xf>
    <xf numFmtId="3" fontId="21" fillId="3" borderId="1" xfId="4" applyNumberFormat="1" applyFont="1" applyFill="1" applyBorder="1" applyAlignment="1">
      <alignment horizontal="right" wrapText="1"/>
    </xf>
    <xf numFmtId="0" fontId="21" fillId="6" borderId="1" xfId="3" applyFont="1" applyFill="1" applyBorder="1" applyAlignment="1">
      <alignment horizontal="center" vertical="center" wrapText="1"/>
    </xf>
    <xf numFmtId="3" fontId="21" fillId="6" borderId="1" xfId="3" applyNumberFormat="1" applyFont="1" applyFill="1" applyBorder="1" applyAlignment="1">
      <alignment horizontal="right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/>
    </xf>
    <xf numFmtId="0" fontId="2" fillId="3" borderId="9" xfId="0" applyFont="1" applyFill="1" applyBorder="1"/>
    <xf numFmtId="0" fontId="2" fillId="3" borderId="6" xfId="0" applyFont="1" applyFill="1" applyBorder="1" applyAlignment="1">
      <alignment horizontal="right"/>
    </xf>
    <xf numFmtId="3" fontId="2" fillId="3" borderId="7" xfId="0" applyNumberFormat="1" applyFont="1" applyFill="1" applyBorder="1" applyAlignment="1">
      <alignment horizontal="center"/>
    </xf>
    <xf numFmtId="3" fontId="2" fillId="3" borderId="8" xfId="0" applyNumberFormat="1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 vertical="center"/>
    </xf>
    <xf numFmtId="3" fontId="2" fillId="3" borderId="7" xfId="0" applyNumberFormat="1" applyFont="1" applyFill="1" applyBorder="1"/>
    <xf numFmtId="3" fontId="2" fillId="3" borderId="8" xfId="0" applyNumberFormat="1" applyFont="1" applyFill="1" applyBorder="1"/>
    <xf numFmtId="0" fontId="27" fillId="3" borderId="6" xfId="0" applyFont="1" applyFill="1" applyBorder="1" applyAlignment="1">
      <alignment horizontal="right"/>
    </xf>
    <xf numFmtId="3" fontId="27" fillId="3" borderId="7" xfId="0" applyNumberFormat="1" applyFont="1" applyFill="1" applyBorder="1"/>
    <xf numFmtId="3" fontId="27" fillId="3" borderId="8" xfId="0" applyNumberFormat="1" applyFont="1" applyFill="1" applyBorder="1"/>
    <xf numFmtId="0" fontId="4" fillId="2" borderId="0" xfId="0" applyFont="1" applyFill="1" applyAlignment="1">
      <alignment horizontal="center"/>
    </xf>
    <xf numFmtId="0" fontId="15" fillId="2" borderId="0" xfId="0" applyFont="1" applyFill="1" applyAlignment="1">
      <alignment horizontal="center"/>
    </xf>
    <xf numFmtId="0" fontId="21" fillId="6" borderId="1" xfId="3" applyFont="1" applyFill="1" applyBorder="1" applyAlignment="1">
      <alignment horizontal="center" vertical="center" wrapText="1"/>
    </xf>
    <xf numFmtId="0" fontId="29" fillId="2" borderId="0" xfId="5" applyFont="1" applyFill="1" applyAlignment="1">
      <alignment horizontal="center" vertical="center"/>
    </xf>
    <xf numFmtId="4" fontId="5" fillId="2" borderId="0" xfId="1" applyNumberFormat="1" applyFont="1" applyFill="1"/>
    <xf numFmtId="10" fontId="5" fillId="2" borderId="0" xfId="2" applyNumberFormat="1" applyFont="1" applyFill="1"/>
    <xf numFmtId="3" fontId="0" fillId="2" borderId="0" xfId="0" applyNumberFormat="1" applyFill="1" applyAlignment="1">
      <alignment horizontal="center"/>
    </xf>
    <xf numFmtId="0" fontId="30" fillId="2" borderId="0" xfId="5" applyFont="1" applyFill="1" applyAlignment="1">
      <alignment horizontal="left" vertical="top"/>
    </xf>
    <xf numFmtId="0" fontId="3" fillId="2" borderId="0" xfId="0" applyFont="1" applyFill="1"/>
    <xf numFmtId="0" fontId="30" fillId="2" borderId="0" xfId="5" applyFont="1" applyFill="1" applyAlignment="1">
      <alignment horizontal="center" vertical="center"/>
    </xf>
    <xf numFmtId="0" fontId="0" fillId="2" borderId="0" xfId="0" applyFill="1" applyBorder="1"/>
    <xf numFmtId="0" fontId="30" fillId="2" borderId="0" xfId="5" applyFont="1" applyFill="1" applyBorder="1" applyAlignment="1">
      <alignment horizontal="right" vertical="top"/>
    </xf>
    <xf numFmtId="0" fontId="0" fillId="2" borderId="0" xfId="0" applyFill="1" applyAlignment="1">
      <alignment vertical="center"/>
    </xf>
    <xf numFmtId="0" fontId="0" fillId="2" borderId="0" xfId="0" applyFont="1" applyFill="1"/>
    <xf numFmtId="0" fontId="10" fillId="6" borderId="1" xfId="3" applyFont="1" applyFill="1" applyBorder="1" applyAlignment="1">
      <alignment horizontal="center" vertical="center" wrapText="1"/>
    </xf>
    <xf numFmtId="0" fontId="0" fillId="2" borderId="0" xfId="0" applyFont="1" applyFill="1" applyAlignment="1">
      <alignment vertical="center"/>
    </xf>
    <xf numFmtId="3" fontId="0" fillId="2" borderId="0" xfId="0" applyNumberFormat="1" applyFont="1" applyFill="1"/>
    <xf numFmtId="3" fontId="10" fillId="6" borderId="1" xfId="3" applyNumberFormat="1" applyFont="1" applyFill="1" applyBorder="1" applyAlignment="1">
      <alignment horizontal="center" vertical="center" wrapText="1"/>
    </xf>
    <xf numFmtId="3" fontId="10" fillId="6" borderId="1" xfId="3" applyNumberFormat="1" applyFont="1" applyFill="1" applyBorder="1" applyAlignment="1">
      <alignment horizontal="right" vertical="center" wrapText="1"/>
    </xf>
    <xf numFmtId="0" fontId="30" fillId="2" borderId="0" xfId="5" applyFont="1" applyFill="1" applyBorder="1" applyAlignment="1">
      <alignment vertical="top"/>
    </xf>
    <xf numFmtId="0" fontId="0" fillId="2" borderId="0" xfId="0" applyFill="1" applyAlignment="1">
      <alignment horizontal="center" vertical="center"/>
    </xf>
    <xf numFmtId="0" fontId="26" fillId="2" borderId="0" xfId="0" applyFont="1" applyFill="1" applyAlignment="1">
      <alignment horizontal="center"/>
    </xf>
    <xf numFmtId="43" fontId="25" fillId="2" borderId="0" xfId="1" applyFont="1" applyFill="1"/>
    <xf numFmtId="167" fontId="12" fillId="2" borderId="0" xfId="1" applyNumberFormat="1" applyFont="1" applyFill="1"/>
    <xf numFmtId="0" fontId="24" fillId="2" borderId="0" xfId="0" applyFont="1" applyFill="1"/>
    <xf numFmtId="0" fontId="30" fillId="2" borderId="9" xfId="5" applyFont="1" applyFill="1" applyBorder="1" applyAlignment="1">
      <alignment horizontal="right" vertical="top"/>
    </xf>
    <xf numFmtId="0" fontId="4" fillId="2" borderId="0" xfId="0" applyFont="1" applyFill="1" applyAlignment="1">
      <alignment horizontal="center"/>
    </xf>
    <xf numFmtId="0" fontId="30" fillId="2" borderId="0" xfId="5" applyFont="1" applyFill="1" applyBorder="1" applyAlignment="1">
      <alignment horizontal="right" vertical="top"/>
    </xf>
    <xf numFmtId="0" fontId="4" fillId="2" borderId="0" xfId="0" applyFont="1" applyFill="1" applyBorder="1" applyAlignment="1">
      <alignment horizontal="center"/>
    </xf>
    <xf numFmtId="0" fontId="8" fillId="2" borderId="0" xfId="0" applyFont="1" applyFill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wrapText="1"/>
    </xf>
    <xf numFmtId="0" fontId="15" fillId="2" borderId="0" xfId="0" applyFont="1" applyFill="1" applyAlignment="1">
      <alignment horizontal="center" wrapText="1"/>
    </xf>
    <xf numFmtId="0" fontId="15" fillId="2" borderId="0" xfId="0" applyFont="1" applyFill="1" applyAlignment="1">
      <alignment horizontal="center"/>
    </xf>
    <xf numFmtId="0" fontId="18" fillId="0" borderId="0" xfId="0" applyFont="1" applyAlignment="1">
      <alignment horizontal="left"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17" fillId="3" borderId="2" xfId="0" applyFont="1" applyFill="1" applyBorder="1" applyAlignment="1">
      <alignment horizontal="center" vertical="center"/>
    </xf>
    <xf numFmtId="0" fontId="21" fillId="6" borderId="1" xfId="3" applyFont="1" applyFill="1" applyBorder="1" applyAlignment="1">
      <alignment horizontal="center" vertical="center" wrapText="1"/>
    </xf>
    <xf numFmtId="0" fontId="17" fillId="3" borderId="3" xfId="0" applyFont="1" applyFill="1" applyBorder="1" applyAlignment="1">
      <alignment horizontal="center" vertical="center" wrapText="1"/>
    </xf>
    <xf numFmtId="0" fontId="17" fillId="3" borderId="4" xfId="0" applyFont="1" applyFill="1" applyBorder="1" applyAlignment="1">
      <alignment horizontal="center" vertical="center" wrapText="1"/>
    </xf>
    <xf numFmtId="0" fontId="17" fillId="3" borderId="5" xfId="0" applyFont="1" applyFill="1" applyBorder="1" applyAlignment="1">
      <alignment horizontal="center" vertical="center" wrapText="1"/>
    </xf>
    <xf numFmtId="0" fontId="21" fillId="6" borderId="1" xfId="4" applyFont="1" applyFill="1" applyBorder="1" applyAlignment="1">
      <alignment horizontal="center" vertical="center"/>
    </xf>
    <xf numFmtId="0" fontId="17" fillId="3" borderId="2" xfId="0" applyFont="1" applyFill="1" applyBorder="1" applyAlignment="1">
      <alignment horizontal="center" vertical="center" wrapText="1"/>
    </xf>
    <xf numFmtId="0" fontId="4" fillId="2" borderId="0" xfId="0" applyFont="1" applyFill="1" applyAlignment="1"/>
    <xf numFmtId="0" fontId="0" fillId="0" borderId="0" xfId="0" applyAlignment="1">
      <alignment horizontal="right"/>
    </xf>
    <xf numFmtId="0" fontId="4" fillId="2" borderId="0" xfId="0" applyFont="1" applyFill="1" applyAlignment="1">
      <alignment wrapText="1"/>
    </xf>
    <xf numFmtId="0" fontId="15" fillId="2" borderId="0" xfId="0" applyFont="1" applyFill="1" applyAlignment="1"/>
    <xf numFmtId="0" fontId="0" fillId="0" borderId="0" xfId="0" applyFont="1" applyAlignment="1">
      <alignment wrapText="1"/>
    </xf>
    <xf numFmtId="0" fontId="0" fillId="0" borderId="10" xfId="0" applyBorder="1" applyAlignment="1">
      <alignment horizontal="right" vertical="center"/>
    </xf>
    <xf numFmtId="0" fontId="0" fillId="0" borderId="10" xfId="0" applyFont="1" applyBorder="1" applyAlignment="1">
      <alignment vertical="center" wrapText="1"/>
    </xf>
    <xf numFmtId="0" fontId="31" fillId="0" borderId="10" xfId="6" applyBorder="1" applyAlignment="1">
      <alignment vertical="center"/>
    </xf>
    <xf numFmtId="0" fontId="0" fillId="2" borderId="10" xfId="0" applyFont="1" applyFill="1" applyBorder="1" applyAlignment="1">
      <alignment vertical="center" wrapText="1"/>
    </xf>
    <xf numFmtId="0" fontId="12" fillId="2" borderId="10" xfId="0" applyFont="1" applyFill="1" applyBorder="1" applyAlignment="1">
      <alignment vertical="center" wrapText="1"/>
    </xf>
    <xf numFmtId="0" fontId="2" fillId="3" borderId="0" xfId="0" applyFont="1" applyFill="1" applyAlignment="1">
      <alignment horizontal="right"/>
    </xf>
    <xf numFmtId="0" fontId="2" fillId="3" borderId="0" xfId="0" applyFont="1" applyFill="1" applyAlignment="1">
      <alignment horizontal="center" wrapText="1"/>
    </xf>
    <xf numFmtId="0" fontId="2" fillId="3" borderId="0" xfId="0" applyFont="1" applyFill="1"/>
    <xf numFmtId="0" fontId="32" fillId="2" borderId="0" xfId="5" applyFont="1" applyFill="1" applyAlignment="1">
      <alignment horizontal="center" vertical="center" wrapText="1"/>
    </xf>
    <xf numFmtId="0" fontId="32" fillId="2" borderId="0" xfId="5" applyFont="1" applyFill="1" applyAlignment="1">
      <alignment horizontal="center" vertical="center"/>
    </xf>
    <xf numFmtId="0" fontId="32" fillId="2" borderId="0" xfId="5" applyFont="1" applyFill="1" applyAlignment="1">
      <alignment vertical="center"/>
    </xf>
    <xf numFmtId="43" fontId="1" fillId="2" borderId="0" xfId="1" applyFont="1" applyFill="1"/>
  </cellXfs>
  <cellStyles count="7">
    <cellStyle name="Hipervínculo" xfId="6" builtinId="8"/>
    <cellStyle name="Millares" xfId="1" builtinId="3"/>
    <cellStyle name="Normal" xfId="0" builtinId="0"/>
    <cellStyle name="Normal 2" xfId="5" xr:uid="{73B1AF0C-C040-408E-9946-53C85C941338}"/>
    <cellStyle name="Normal_CUADRO 34" xfId="3" xr:uid="{9F8BBFE9-D732-453D-8787-7B88FC6F6D7F}"/>
    <cellStyle name="Normal_CUADRO 35" xfId="4" xr:uid="{A94FB8DB-58E1-44B2-8E41-1D44EE24EB54}"/>
    <cellStyle name="Porcentaje" xfId="2" builtinId="5"/>
  </cellStyles>
  <dxfs count="1">
    <dxf>
      <fill>
        <patternFill>
          <bgColor theme="0" tint="-0.14996795556505021"/>
        </patternFill>
      </fill>
    </dxf>
  </dxfs>
  <tableStyles count="0" defaultTableStyle="TableStyleMedium2" defaultPivotStyle="PivotStyleLight16"/>
  <colors>
    <mruColors>
      <color rgb="FF66030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53B404-B5E7-4E0D-A22C-7AD3400311A6}">
  <sheetPr>
    <tabColor rgb="FF92D050"/>
  </sheetPr>
  <dimension ref="A2:S28"/>
  <sheetViews>
    <sheetView showGridLines="0" tabSelected="1" zoomScaleNormal="100" workbookViewId="0">
      <selection activeCell="E8" sqref="E8"/>
    </sheetView>
  </sheetViews>
  <sheetFormatPr baseColWidth="10" defaultRowHeight="15" x14ac:dyDescent="0.25"/>
  <cols>
    <col min="1" max="1" width="11.42578125" style="168"/>
    <col min="2" max="2" width="72.42578125" style="171" customWidth="1"/>
  </cols>
  <sheetData>
    <row r="2" spans="1:19" x14ac:dyDescent="0.25">
      <c r="A2" s="177" t="s">
        <v>253</v>
      </c>
      <c r="B2" s="178" t="s">
        <v>251</v>
      </c>
      <c r="C2" s="179" t="s">
        <v>252</v>
      </c>
    </row>
    <row r="3" spans="1:19" ht="35.1" customHeight="1" x14ac:dyDescent="0.25">
      <c r="A3" s="172">
        <v>1</v>
      </c>
      <c r="B3" s="173" t="s">
        <v>2</v>
      </c>
      <c r="C3" s="174" t="s">
        <v>254</v>
      </c>
    </row>
    <row r="4" spans="1:19" ht="35.1" customHeight="1" x14ac:dyDescent="0.25">
      <c r="A4" s="172">
        <v>2</v>
      </c>
      <c r="B4" s="175" t="s">
        <v>64</v>
      </c>
      <c r="C4" s="174" t="s">
        <v>255</v>
      </c>
      <c r="D4" s="167"/>
      <c r="E4" s="167"/>
      <c r="F4" s="167"/>
      <c r="G4" s="167"/>
      <c r="H4" s="167"/>
      <c r="I4" s="167"/>
      <c r="J4" s="167"/>
      <c r="K4" s="167"/>
      <c r="L4" s="167"/>
    </row>
    <row r="5" spans="1:19" ht="35.1" customHeight="1" x14ac:dyDescent="0.25">
      <c r="A5" s="172">
        <v>3</v>
      </c>
      <c r="B5" s="175" t="s">
        <v>74</v>
      </c>
      <c r="C5" s="174" t="s">
        <v>256</v>
      </c>
      <c r="D5" s="167"/>
      <c r="E5" s="167"/>
      <c r="F5" s="167"/>
      <c r="G5" s="167"/>
      <c r="H5" s="167"/>
      <c r="I5" s="167"/>
      <c r="J5" s="167"/>
      <c r="K5" s="167"/>
      <c r="L5" s="167"/>
      <c r="M5" s="167"/>
      <c r="N5" s="167"/>
      <c r="O5" s="167"/>
      <c r="P5" s="167"/>
      <c r="Q5" s="167"/>
      <c r="R5" s="167"/>
      <c r="S5" s="167"/>
    </row>
    <row r="6" spans="1:19" ht="35.1" customHeight="1" x14ac:dyDescent="0.25">
      <c r="A6" s="172">
        <v>4</v>
      </c>
      <c r="B6" s="175" t="s">
        <v>91</v>
      </c>
      <c r="C6" s="174" t="s">
        <v>257</v>
      </c>
      <c r="D6" s="167"/>
      <c r="E6" s="167"/>
      <c r="F6" s="167"/>
      <c r="G6" s="167"/>
      <c r="H6" s="167"/>
      <c r="I6" s="167"/>
      <c r="J6" s="167"/>
      <c r="K6" s="167"/>
    </row>
    <row r="7" spans="1:19" ht="35.1" customHeight="1" x14ac:dyDescent="0.25">
      <c r="A7" s="172">
        <v>5</v>
      </c>
      <c r="B7" s="175" t="s">
        <v>101</v>
      </c>
      <c r="C7" s="174" t="s">
        <v>258</v>
      </c>
      <c r="D7" s="167"/>
      <c r="E7" s="167"/>
      <c r="F7" s="167"/>
      <c r="G7" s="167"/>
      <c r="H7" s="167"/>
      <c r="I7" s="167"/>
      <c r="J7" s="167"/>
      <c r="K7" s="167"/>
    </row>
    <row r="8" spans="1:19" ht="35.1" customHeight="1" x14ac:dyDescent="0.25">
      <c r="A8" s="172">
        <v>6</v>
      </c>
      <c r="B8" s="173" t="s">
        <v>104</v>
      </c>
      <c r="C8" s="174" t="s">
        <v>259</v>
      </c>
    </row>
    <row r="9" spans="1:19" ht="35.1" customHeight="1" x14ac:dyDescent="0.25">
      <c r="A9" s="172">
        <v>7</v>
      </c>
      <c r="B9" s="175" t="s">
        <v>107</v>
      </c>
      <c r="C9" s="174" t="s">
        <v>260</v>
      </c>
      <c r="D9" s="167"/>
      <c r="E9" s="167"/>
      <c r="F9" s="167"/>
      <c r="G9" s="167"/>
      <c r="H9" s="167"/>
      <c r="I9" s="167"/>
      <c r="J9" s="167"/>
      <c r="K9" s="167"/>
      <c r="L9" s="167"/>
      <c r="M9" s="167"/>
      <c r="N9" s="167"/>
      <c r="O9" s="167"/>
      <c r="P9" s="167"/>
      <c r="Q9" s="167"/>
      <c r="R9" s="167"/>
      <c r="S9" s="167"/>
    </row>
    <row r="10" spans="1:19" ht="35.1" customHeight="1" x14ac:dyDescent="0.25">
      <c r="A10" s="172">
        <v>8</v>
      </c>
      <c r="B10" s="173" t="s">
        <v>110</v>
      </c>
      <c r="C10" s="174" t="s">
        <v>261</v>
      </c>
    </row>
    <row r="11" spans="1:19" ht="35.1" customHeight="1" x14ac:dyDescent="0.25">
      <c r="A11" s="172">
        <v>9</v>
      </c>
      <c r="B11" s="175" t="s">
        <v>209</v>
      </c>
      <c r="C11" s="174" t="s">
        <v>262</v>
      </c>
      <c r="D11" s="167"/>
      <c r="E11" s="167"/>
    </row>
    <row r="12" spans="1:19" ht="35.1" customHeight="1" x14ac:dyDescent="0.25">
      <c r="A12" s="172">
        <v>10</v>
      </c>
      <c r="B12" s="175" t="s">
        <v>218</v>
      </c>
      <c r="C12" s="174" t="s">
        <v>263</v>
      </c>
      <c r="D12" s="167"/>
      <c r="E12" s="167"/>
    </row>
    <row r="13" spans="1:19" ht="35.1" customHeight="1" x14ac:dyDescent="0.25">
      <c r="A13" s="172">
        <v>11</v>
      </c>
      <c r="B13" s="175" t="s">
        <v>220</v>
      </c>
      <c r="C13" s="174" t="s">
        <v>264</v>
      </c>
      <c r="D13" s="167"/>
      <c r="E13" s="167"/>
    </row>
    <row r="14" spans="1:19" ht="35.1" customHeight="1" x14ac:dyDescent="0.25">
      <c r="A14" s="172">
        <v>12</v>
      </c>
      <c r="B14" s="175" t="s">
        <v>222</v>
      </c>
      <c r="C14" s="174" t="s">
        <v>265</v>
      </c>
      <c r="D14" s="167"/>
      <c r="E14" s="167"/>
      <c r="F14" s="167"/>
    </row>
    <row r="15" spans="1:19" ht="35.1" customHeight="1" x14ac:dyDescent="0.25">
      <c r="A15" s="172">
        <v>13</v>
      </c>
      <c r="B15" s="173" t="s">
        <v>236</v>
      </c>
      <c r="C15" s="174" t="s">
        <v>266</v>
      </c>
    </row>
    <row r="16" spans="1:19" ht="35.1" customHeight="1" x14ac:dyDescent="0.25">
      <c r="A16" s="172">
        <v>14</v>
      </c>
      <c r="B16" s="175" t="s">
        <v>246</v>
      </c>
      <c r="C16" s="174" t="s">
        <v>267</v>
      </c>
      <c r="D16" s="167"/>
      <c r="E16" s="167"/>
    </row>
    <row r="17" spans="1:12" ht="35.1" customHeight="1" x14ac:dyDescent="0.25">
      <c r="A17" s="172">
        <v>15</v>
      </c>
      <c r="B17" s="175" t="s">
        <v>247</v>
      </c>
      <c r="C17" s="174" t="s">
        <v>268</v>
      </c>
      <c r="D17" s="167"/>
      <c r="E17" s="167"/>
    </row>
    <row r="18" spans="1:12" ht="35.1" customHeight="1" x14ac:dyDescent="0.25">
      <c r="A18" s="172">
        <v>16</v>
      </c>
      <c r="B18" s="175" t="s">
        <v>248</v>
      </c>
      <c r="C18" s="174" t="s">
        <v>269</v>
      </c>
      <c r="D18" s="167"/>
      <c r="E18" s="167"/>
    </row>
    <row r="19" spans="1:12" ht="35.1" customHeight="1" x14ac:dyDescent="0.25">
      <c r="A19" s="172">
        <v>17</v>
      </c>
      <c r="B19" s="175" t="s">
        <v>112</v>
      </c>
      <c r="C19" s="174" t="s">
        <v>270</v>
      </c>
      <c r="D19" s="169"/>
      <c r="E19" s="169"/>
      <c r="F19" s="169"/>
      <c r="G19" s="169"/>
      <c r="H19" s="169"/>
      <c r="I19" s="169"/>
      <c r="J19" s="169"/>
      <c r="K19" s="169"/>
      <c r="L19" s="169"/>
    </row>
    <row r="20" spans="1:12" ht="35.1" customHeight="1" x14ac:dyDescent="0.25">
      <c r="A20" s="172">
        <v>18</v>
      </c>
      <c r="B20" s="173" t="s">
        <v>118</v>
      </c>
      <c r="C20" s="174" t="s">
        <v>271</v>
      </c>
    </row>
    <row r="21" spans="1:12" ht="35.1" customHeight="1" x14ac:dyDescent="0.25">
      <c r="A21" s="172">
        <v>19</v>
      </c>
      <c r="B21" s="173" t="s">
        <v>249</v>
      </c>
      <c r="C21" s="174" t="s">
        <v>272</v>
      </c>
    </row>
    <row r="22" spans="1:12" ht="35.1" customHeight="1" x14ac:dyDescent="0.25">
      <c r="A22" s="172">
        <v>20</v>
      </c>
      <c r="B22" s="173" t="s">
        <v>128</v>
      </c>
      <c r="C22" s="174" t="s">
        <v>273</v>
      </c>
    </row>
    <row r="23" spans="1:12" ht="35.1" customHeight="1" x14ac:dyDescent="0.25">
      <c r="A23" s="172">
        <v>21</v>
      </c>
      <c r="B23" s="173" t="s">
        <v>130</v>
      </c>
      <c r="C23" s="174" t="s">
        <v>274</v>
      </c>
    </row>
    <row r="24" spans="1:12" ht="35.1" customHeight="1" x14ac:dyDescent="0.25">
      <c r="A24" s="172">
        <v>22</v>
      </c>
      <c r="B24" s="176" t="s">
        <v>133</v>
      </c>
      <c r="C24" s="174" t="s">
        <v>275</v>
      </c>
      <c r="D24" s="170"/>
      <c r="E24" s="170"/>
      <c r="F24" s="170"/>
      <c r="G24" s="170"/>
      <c r="H24" s="170"/>
      <c r="I24" s="170"/>
      <c r="J24" s="170"/>
      <c r="K24" s="170"/>
    </row>
    <row r="25" spans="1:12" ht="35.1" customHeight="1" x14ac:dyDescent="0.25">
      <c r="A25" s="172">
        <v>23</v>
      </c>
      <c r="B25" s="176" t="s">
        <v>135</v>
      </c>
      <c r="C25" s="174" t="s">
        <v>276</v>
      </c>
      <c r="D25" s="170"/>
      <c r="E25" s="170"/>
      <c r="F25" s="170"/>
      <c r="G25" s="170"/>
      <c r="H25" s="170"/>
    </row>
    <row r="26" spans="1:12" ht="35.1" customHeight="1" x14ac:dyDescent="0.25">
      <c r="A26" s="172">
        <v>24</v>
      </c>
      <c r="B26" s="176" t="s">
        <v>250</v>
      </c>
      <c r="C26" s="174" t="s">
        <v>277</v>
      </c>
      <c r="D26" s="170"/>
      <c r="E26" s="170"/>
      <c r="F26" s="170"/>
      <c r="G26" s="170"/>
    </row>
    <row r="27" spans="1:12" ht="35.1" customHeight="1" x14ac:dyDescent="0.25">
      <c r="A27" s="172">
        <v>25</v>
      </c>
      <c r="B27" s="176" t="s">
        <v>201</v>
      </c>
      <c r="C27" s="174" t="s">
        <v>278</v>
      </c>
      <c r="D27" s="170"/>
      <c r="E27" s="170"/>
      <c r="F27" s="170"/>
      <c r="G27" s="170"/>
      <c r="H27" s="170"/>
    </row>
    <row r="28" spans="1:12" ht="35.1" customHeight="1" x14ac:dyDescent="0.25">
      <c r="A28" s="172">
        <v>26</v>
      </c>
      <c r="B28" s="176" t="s">
        <v>206</v>
      </c>
      <c r="C28" s="174" t="s">
        <v>279</v>
      </c>
      <c r="D28" s="170"/>
      <c r="E28" s="170"/>
      <c r="F28" s="170"/>
      <c r="G28" s="170"/>
      <c r="H28" s="170"/>
    </row>
  </sheetData>
  <hyperlinks>
    <hyperlink ref="C3" location="'Cuadro 4'!A1" tooltip="Cuadro 4" display="'Cuadro 4'!A1" xr:uid="{7E47ADDE-8FD4-4149-9CCC-0332BB745267}"/>
    <hyperlink ref="C4" location="'Cuadro 5A'!A1" tooltip="Cuadro 5A" display="'Cuadro 5A'!A1" xr:uid="{BC790C84-B2D7-4F3B-BE94-80CB3813E1FD}"/>
    <hyperlink ref="C5" location="'Cuadro 5B'!A1" tooltip="cUADRO 5B" display="'Cuadro 5B'!A1" xr:uid="{2D9C7835-5A04-4428-8658-E296FB5805C4}"/>
    <hyperlink ref="C6" location="'Cuadro 5C'!A1" tooltip="Cuadro 5C" display="'Cuadro 5C'!A1" xr:uid="{9B47B9F5-DFB4-46A1-BB7D-CAD6465A7569}"/>
    <hyperlink ref="C7" location="'Cuadro 7'!A1" tooltip="Cuadro 7" display="'Cuadro 7'!A1" xr:uid="{CCE21EFE-586D-4D9D-B63E-2ADA1C27E4F2}"/>
    <hyperlink ref="C8" location="'Cuadro 8A'!A1" tooltip="Cuadro 8A" display="'Cuadro 8A'!A1" xr:uid="{D7F29D58-1E73-4EE2-8DB4-EE40E8CABF55}"/>
    <hyperlink ref="C9" location="'Cuadro 8B'!A1" tooltip="Cuadro 8B" display="'Cuadro 8B'!A1" xr:uid="{F4FBA1B2-C369-4DD6-9757-C9691CC2D870}"/>
    <hyperlink ref="C10" location="'Cuadro 8C'!A1" tooltip="Caudro 8C" display="'Cuadro 8C'!A1" xr:uid="{C86A5D89-CC92-4707-BC00-FFC0F4B83731}"/>
    <hyperlink ref="C11" location="'Cuadro 12'!A1" tooltip="Cuadro 12" display="'Cuadro 12'!A1" xr:uid="{9082886C-07F1-4033-9FD0-BA29227EC2EF}"/>
    <hyperlink ref="C12" location="'Cuadro 13'!A1" tooltip="Cuadro 13" display="'Cuadro 13'!A1" xr:uid="{6647D594-A864-4609-BFB6-7C31B1185CEC}"/>
    <hyperlink ref="C13" location="'Cuadro 14'!A1" tooltip="Cuadro 14" display="'Cuadro 14'!A1" xr:uid="{E64C0838-9127-42E2-80B3-143E3295199B}"/>
    <hyperlink ref="C14" location="'Cuadro 15'!A1" tooltip="Cuadro 15" display="'Cuadro 15'!A1" xr:uid="{3AADEC45-75D8-43BB-8C10-08E64EE83A41}"/>
    <hyperlink ref="C15" location="Resumen!A1" tooltip="Cuadro 16" display="Resumen!A1" xr:uid="{C6F5DE4B-65D9-420D-B29F-213232195B07}"/>
    <hyperlink ref="C16" location="'Cuadro 17'!A1" tooltip="Cuadro 17" display="'Cuadro 17'!A1" xr:uid="{1A2DBD33-0EF7-4455-8CA8-23313D013577}"/>
    <hyperlink ref="C17" location="'Cuadro 18'!A1" tooltip="Cuadro 18" display="'Cuadro 18'!A1" xr:uid="{720A89EC-DA66-463D-AC1A-9C199495B3C1}"/>
    <hyperlink ref="C18" location="'Cuadro 19'!A1" tooltip="Cuadro 19" display="'Cuadro 19'!A1" xr:uid="{878A3179-329A-4357-851E-82B6EA8194F9}"/>
    <hyperlink ref="C19" location="'Cuadro 23A'!A1" tooltip="Cuadro 23A" display="Cuadro 23A" xr:uid="{CFE15801-C3F0-47E0-8642-B42D061BF5EE}"/>
    <hyperlink ref="C20" location="'Cuadro 23B'!A1" tooltip="Cuadro 23B" display="'Cuadro 23B'!A1" xr:uid="{7F623C4D-3687-4560-8798-DCC2D9777F37}"/>
    <hyperlink ref="C21" location="'Cuadro 23C'!A1" tooltip="Cuadro 23C" display="'Cuadro 23C'!A1" xr:uid="{284B9827-0CC3-4562-943E-96F05217FE52}"/>
    <hyperlink ref="C22" location="'Cuadro 23D'!A1" tooltip="Cuadro 23D" display="'Cuadro 23D'!A1" xr:uid="{4D6A216D-06F5-4BF2-ADF5-BF959E3EF7B9}"/>
    <hyperlink ref="C23" location="'Cuadro 23E'!A1" tooltip="Cuadro 23 E" display="'Cuadro 23E'!A1" xr:uid="{D4EDF2F9-C3CA-4D93-880A-DF77DA3884A6}"/>
    <hyperlink ref="C24" location="'Cuadro 23F'!A1" tooltip="Cuadro 23F" display="'Cuadro 23F'!A1" xr:uid="{B74F2421-4950-48C3-A7EC-39C5FE4D74A2}"/>
    <hyperlink ref="C25" location="'Cuadro 30'!A1" tooltip="Cuadro 30" display="'Cuadro 30'!A1" xr:uid="{61700828-CC00-4D46-8A13-1F719F8CAC16}"/>
    <hyperlink ref="C26" location="'Cuadro 31B'!A1" tooltip="Cuadro 31 B" display="'Cuadro 31B'!A1" xr:uid="{4911A2D5-0B6D-4E7C-A209-19D28F516389}"/>
    <hyperlink ref="C27" location="'Cuadro 34'!A1" tooltip="Cuadro 34" display="'Cuadro 34'!A1" xr:uid="{FA82AB35-94D3-4554-9659-99E1F70CA769}"/>
    <hyperlink ref="C28" location="'Cuadro 35'!A1" tooltip="Cuadro 35" display="'Cuadro 35'!A1" xr:uid="{03EE5639-3FDA-4738-981D-1CEBFBF57918}"/>
  </hyperlinks>
  <pageMargins left="0.7" right="0.24" top="0.17" bottom="0.17" header="0.3" footer="0.3"/>
  <pageSetup scale="85" orientation="portrait" horizontalDpi="4294967295" verticalDpi="4294967295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A41993-55E9-4E99-8A32-E2558C8CCFE0}">
  <sheetPr>
    <tabColor rgb="FF92D050"/>
    <pageSetUpPr fitToPage="1"/>
  </sheetPr>
  <dimension ref="A1:J63"/>
  <sheetViews>
    <sheetView zoomScaleNormal="100" workbookViewId="0">
      <selection sqref="A1:XFD1"/>
    </sheetView>
  </sheetViews>
  <sheetFormatPr baseColWidth="10" defaultRowHeight="15" x14ac:dyDescent="0.25"/>
  <cols>
    <col min="1" max="1" width="51.5703125" style="1" bestFit="1" customWidth="1"/>
    <col min="2" max="2" width="18.5703125" style="1" customWidth="1"/>
    <col min="3" max="3" width="16.5703125" style="1" bestFit="1" customWidth="1"/>
    <col min="4" max="4" width="13.42578125" style="1" customWidth="1"/>
    <col min="5" max="16384" width="11.42578125" style="1"/>
  </cols>
  <sheetData>
    <row r="1" spans="1:10" s="136" customFormat="1" ht="45.75" customHeight="1" x14ac:dyDescent="0.25">
      <c r="A1" s="180" t="s">
        <v>280</v>
      </c>
      <c r="B1" s="181"/>
      <c r="C1" s="181"/>
      <c r="D1" s="181"/>
      <c r="E1" s="182"/>
      <c r="F1" s="182"/>
      <c r="G1" s="182"/>
      <c r="H1" s="182"/>
      <c r="I1" s="182"/>
      <c r="J1" s="182"/>
    </row>
    <row r="3" spans="1:10" s="136" customFormat="1" x14ac:dyDescent="0.25">
      <c r="A3" s="149" t="s">
        <v>208</v>
      </c>
      <c r="B3" s="149"/>
      <c r="C3" s="149"/>
      <c r="D3" s="149"/>
    </row>
    <row r="4" spans="1:10" s="136" customFormat="1" x14ac:dyDescent="0.25">
      <c r="A4" s="149" t="s">
        <v>1</v>
      </c>
      <c r="B4" s="149"/>
      <c r="C4" s="149"/>
      <c r="D4" s="149"/>
    </row>
    <row r="5" spans="1:10" s="136" customFormat="1" x14ac:dyDescent="0.25">
      <c r="A5" s="149" t="s">
        <v>209</v>
      </c>
      <c r="B5" s="149"/>
      <c r="C5" s="149"/>
      <c r="D5" s="149"/>
    </row>
    <row r="6" spans="1:10" s="136" customFormat="1" x14ac:dyDescent="0.25">
      <c r="A6" s="149" t="s">
        <v>3</v>
      </c>
      <c r="B6" s="149"/>
      <c r="C6" s="149"/>
      <c r="D6" s="149"/>
    </row>
    <row r="7" spans="1:10" s="136" customFormat="1" x14ac:dyDescent="0.25">
      <c r="A7" s="149" t="s">
        <v>4</v>
      </c>
      <c r="B7" s="149"/>
      <c r="C7" s="149"/>
      <c r="D7" s="149"/>
    </row>
    <row r="8" spans="1:10" s="136" customFormat="1" x14ac:dyDescent="0.25">
      <c r="A8" s="123"/>
      <c r="B8" s="123"/>
      <c r="C8" s="123"/>
      <c r="D8" s="123"/>
    </row>
    <row r="9" spans="1:10" s="136" customFormat="1" ht="60" x14ac:dyDescent="0.25">
      <c r="A9" s="137" t="s">
        <v>210</v>
      </c>
      <c r="B9" s="137" t="s">
        <v>211</v>
      </c>
      <c r="C9" s="137" t="s">
        <v>212</v>
      </c>
      <c r="D9" s="137" t="s">
        <v>72</v>
      </c>
      <c r="E9" s="138"/>
    </row>
    <row r="10" spans="1:10" s="136" customFormat="1" ht="15.75" customHeight="1" x14ac:dyDescent="0.25">
      <c r="A10" s="136" t="s">
        <v>12</v>
      </c>
      <c r="B10" s="139">
        <v>0</v>
      </c>
      <c r="C10" s="139">
        <v>0</v>
      </c>
      <c r="D10" s="139">
        <v>0</v>
      </c>
    </row>
    <row r="11" spans="1:10" s="136" customFormat="1" x14ac:dyDescent="0.25">
      <c r="A11" s="136" t="s">
        <v>13</v>
      </c>
      <c r="B11" s="139">
        <v>23184.90425</v>
      </c>
      <c r="C11" s="139">
        <v>0</v>
      </c>
      <c r="D11" s="139">
        <v>23184.90425</v>
      </c>
    </row>
    <row r="12" spans="1:10" s="136" customFormat="1" x14ac:dyDescent="0.25">
      <c r="A12" s="136" t="s">
        <v>14</v>
      </c>
      <c r="B12" s="139">
        <v>0</v>
      </c>
      <c r="C12" s="139">
        <v>0</v>
      </c>
      <c r="D12" s="139">
        <v>0</v>
      </c>
    </row>
    <row r="13" spans="1:10" s="136" customFormat="1" x14ac:dyDescent="0.25">
      <c r="A13" s="136" t="s">
        <v>15</v>
      </c>
      <c r="B13" s="139">
        <v>6681.7038599999996</v>
      </c>
      <c r="C13" s="139">
        <v>0</v>
      </c>
      <c r="D13" s="139">
        <v>6681.7038599999996</v>
      </c>
    </row>
    <row r="14" spans="1:10" s="136" customFormat="1" x14ac:dyDescent="0.25">
      <c r="A14" s="136" t="s">
        <v>147</v>
      </c>
      <c r="B14" s="139">
        <v>79.932720000000003</v>
      </c>
      <c r="C14" s="139">
        <v>4.2220000000000001E-2</v>
      </c>
      <c r="D14" s="139">
        <v>79.974940000000004</v>
      </c>
    </row>
    <row r="15" spans="1:10" s="136" customFormat="1" x14ac:dyDescent="0.25">
      <c r="A15" s="136" t="s">
        <v>16</v>
      </c>
      <c r="B15" s="139">
        <v>8001.6613299999999</v>
      </c>
      <c r="C15" s="139">
        <v>9859.51836</v>
      </c>
      <c r="D15" s="139">
        <v>17861.179690000001</v>
      </c>
    </row>
    <row r="16" spans="1:10" s="136" customFormat="1" x14ac:dyDescent="0.25">
      <c r="A16" s="136" t="s">
        <v>18</v>
      </c>
      <c r="B16" s="139">
        <v>122105.34299999999</v>
      </c>
      <c r="C16" s="139">
        <v>0</v>
      </c>
      <c r="D16" s="139">
        <v>122105.34299999999</v>
      </c>
    </row>
    <row r="17" spans="1:4" s="136" customFormat="1" x14ac:dyDescent="0.25">
      <c r="A17" s="136" t="s">
        <v>19</v>
      </c>
      <c r="B17" s="139">
        <v>12719.40603</v>
      </c>
      <c r="C17" s="139">
        <v>0</v>
      </c>
      <c r="D17" s="139">
        <v>12719.40603</v>
      </c>
    </row>
    <row r="18" spans="1:4" s="136" customFormat="1" x14ac:dyDescent="0.25">
      <c r="A18" s="136" t="s">
        <v>20</v>
      </c>
      <c r="B18" s="139">
        <v>0</v>
      </c>
      <c r="C18" s="139">
        <v>0</v>
      </c>
      <c r="D18" s="139">
        <v>0</v>
      </c>
    </row>
    <row r="19" spans="1:4" s="136" customFormat="1" x14ac:dyDescent="0.25">
      <c r="A19" s="136" t="s">
        <v>21</v>
      </c>
      <c r="B19" s="139">
        <v>609.82308999999998</v>
      </c>
      <c r="C19" s="139">
        <v>0</v>
      </c>
      <c r="D19" s="139">
        <v>609.82308999999998</v>
      </c>
    </row>
    <row r="20" spans="1:4" s="136" customFormat="1" x14ac:dyDescent="0.25">
      <c r="A20" s="136" t="s">
        <v>203</v>
      </c>
      <c r="B20" s="139">
        <v>0</v>
      </c>
      <c r="C20" s="139">
        <v>0</v>
      </c>
      <c r="D20" s="139">
        <v>0</v>
      </c>
    </row>
    <row r="21" spans="1:4" s="136" customFormat="1" x14ac:dyDescent="0.25">
      <c r="A21" s="136" t="s">
        <v>23</v>
      </c>
      <c r="B21" s="139">
        <v>599471.36497999995</v>
      </c>
      <c r="C21" s="139">
        <v>714651.93989000004</v>
      </c>
      <c r="D21" s="139">
        <v>1314123.3048700001</v>
      </c>
    </row>
    <row r="22" spans="1:4" s="136" customFormat="1" x14ac:dyDescent="0.25">
      <c r="A22" s="136" t="s">
        <v>202</v>
      </c>
      <c r="B22" s="139">
        <v>71.026979999999995</v>
      </c>
      <c r="C22" s="139">
        <v>114.98154</v>
      </c>
      <c r="D22" s="139">
        <v>186.00851999999998</v>
      </c>
    </row>
    <row r="23" spans="1:4" s="136" customFormat="1" x14ac:dyDescent="0.25">
      <c r="A23" s="136" t="s">
        <v>25</v>
      </c>
      <c r="B23" s="139">
        <v>248.32428999999999</v>
      </c>
      <c r="C23" s="139">
        <v>8.8063500000000001</v>
      </c>
      <c r="D23" s="139">
        <v>257.13063999999997</v>
      </c>
    </row>
    <row r="24" spans="1:4" s="136" customFormat="1" x14ac:dyDescent="0.25">
      <c r="A24" s="136" t="s">
        <v>26</v>
      </c>
      <c r="B24" s="139">
        <v>241172.83674999999</v>
      </c>
      <c r="C24" s="139">
        <v>0</v>
      </c>
      <c r="D24" s="139">
        <v>241172.83674999999</v>
      </c>
    </row>
    <row r="25" spans="1:4" s="136" customFormat="1" x14ac:dyDescent="0.25">
      <c r="A25" s="136" t="s">
        <v>27</v>
      </c>
      <c r="B25" s="139">
        <v>6.2614599999999996</v>
      </c>
      <c r="C25" s="139">
        <v>0</v>
      </c>
      <c r="D25" s="139">
        <v>6.2614599999999996</v>
      </c>
    </row>
    <row r="26" spans="1:4" s="136" customFormat="1" x14ac:dyDescent="0.25">
      <c r="A26" s="136" t="s">
        <v>28</v>
      </c>
      <c r="B26" s="139">
        <v>60991.859750000003</v>
      </c>
      <c r="C26" s="139">
        <v>67471.792910000004</v>
      </c>
      <c r="D26" s="139">
        <v>128463.65266000001</v>
      </c>
    </row>
    <row r="27" spans="1:4" s="136" customFormat="1" x14ac:dyDescent="0.25">
      <c r="A27" s="136" t="s">
        <v>29</v>
      </c>
      <c r="B27" s="139">
        <v>6475.9815099999996</v>
      </c>
      <c r="C27" s="139">
        <v>0</v>
      </c>
      <c r="D27" s="139">
        <v>6475.9815099999996</v>
      </c>
    </row>
    <row r="28" spans="1:4" s="136" customFormat="1" x14ac:dyDescent="0.25">
      <c r="A28" s="136" t="s">
        <v>30</v>
      </c>
      <c r="B28" s="139">
        <v>0</v>
      </c>
      <c r="C28" s="139">
        <v>0</v>
      </c>
      <c r="D28" s="139">
        <v>0</v>
      </c>
    </row>
    <row r="29" spans="1:4" s="136" customFormat="1" x14ac:dyDescent="0.25">
      <c r="A29" s="136" t="s">
        <v>213</v>
      </c>
      <c r="B29" s="139">
        <v>22287.576410000001</v>
      </c>
      <c r="C29" s="139">
        <v>145595.85957</v>
      </c>
      <c r="D29" s="139">
        <v>167883.43598000001</v>
      </c>
    </row>
    <row r="30" spans="1:4" s="136" customFormat="1" x14ac:dyDescent="0.25">
      <c r="A30" s="136" t="s">
        <v>32</v>
      </c>
      <c r="B30" s="139">
        <v>15438.267320000001</v>
      </c>
      <c r="C30" s="139">
        <v>0</v>
      </c>
      <c r="D30" s="139">
        <v>15438.267320000001</v>
      </c>
    </row>
    <row r="31" spans="1:4" s="136" customFormat="1" x14ac:dyDescent="0.25">
      <c r="A31" s="136" t="s">
        <v>33</v>
      </c>
      <c r="B31" s="139">
        <v>251.67965000000001</v>
      </c>
      <c r="C31" s="139">
        <v>0</v>
      </c>
      <c r="D31" s="139">
        <v>251.67965000000001</v>
      </c>
    </row>
    <row r="32" spans="1:4" s="136" customFormat="1" x14ac:dyDescent="0.25">
      <c r="A32" s="136" t="s">
        <v>34</v>
      </c>
      <c r="B32" s="139">
        <v>0</v>
      </c>
      <c r="C32" s="139">
        <v>0</v>
      </c>
      <c r="D32" s="139">
        <v>0</v>
      </c>
    </row>
    <row r="33" spans="1:4" s="136" customFormat="1" x14ac:dyDescent="0.25">
      <c r="A33" s="136" t="s">
        <v>214</v>
      </c>
      <c r="B33" s="139">
        <v>75276.0245</v>
      </c>
      <c r="C33" s="139">
        <v>170685.86058000001</v>
      </c>
      <c r="D33" s="139">
        <v>245961.88508000001</v>
      </c>
    </row>
    <row r="34" spans="1:4" s="136" customFormat="1" x14ac:dyDescent="0.25">
      <c r="A34" s="136" t="s">
        <v>215</v>
      </c>
      <c r="B34" s="139">
        <v>163.75179</v>
      </c>
      <c r="C34" s="139">
        <v>0</v>
      </c>
      <c r="D34" s="139">
        <v>163.75179</v>
      </c>
    </row>
    <row r="35" spans="1:4" s="136" customFormat="1" x14ac:dyDescent="0.25">
      <c r="A35" s="136" t="s">
        <v>37</v>
      </c>
      <c r="B35" s="139">
        <v>255538.81719</v>
      </c>
      <c r="C35" s="139">
        <v>4.1902400000000002</v>
      </c>
      <c r="D35" s="139">
        <v>255543.00743</v>
      </c>
    </row>
    <row r="36" spans="1:4" s="136" customFormat="1" x14ac:dyDescent="0.25">
      <c r="A36" s="136" t="s">
        <v>38</v>
      </c>
      <c r="B36" s="139">
        <v>73200.922719999799</v>
      </c>
      <c r="C36" s="139">
        <v>981578.26245000004</v>
      </c>
      <c r="D36" s="139">
        <v>1054779.18517</v>
      </c>
    </row>
    <row r="37" spans="1:4" s="136" customFormat="1" x14ac:dyDescent="0.25">
      <c r="A37" s="136" t="s">
        <v>39</v>
      </c>
      <c r="B37" s="139">
        <v>769.88945999999999</v>
      </c>
      <c r="C37" s="139">
        <v>0</v>
      </c>
      <c r="D37" s="139">
        <v>769.88945999999999</v>
      </c>
    </row>
    <row r="38" spans="1:4" s="136" customFormat="1" x14ac:dyDescent="0.25">
      <c r="A38" s="136" t="s">
        <v>216</v>
      </c>
      <c r="B38" s="139">
        <v>0</v>
      </c>
      <c r="C38" s="139">
        <v>0</v>
      </c>
      <c r="D38" s="139">
        <v>0</v>
      </c>
    </row>
    <row r="39" spans="1:4" s="136" customFormat="1" x14ac:dyDescent="0.25">
      <c r="A39" s="136" t="s">
        <v>41</v>
      </c>
      <c r="B39" s="139">
        <v>1938.2718600000001</v>
      </c>
      <c r="C39" s="139">
        <v>0</v>
      </c>
      <c r="D39" s="139">
        <v>1938.2718600000001</v>
      </c>
    </row>
    <row r="40" spans="1:4" s="136" customFormat="1" x14ac:dyDescent="0.25">
      <c r="A40" s="136" t="s">
        <v>42</v>
      </c>
      <c r="B40" s="139">
        <v>6139.8770000000004</v>
      </c>
      <c r="C40" s="139">
        <v>0</v>
      </c>
      <c r="D40" s="139">
        <v>6139.8770000000004</v>
      </c>
    </row>
    <row r="41" spans="1:4" s="136" customFormat="1" x14ac:dyDescent="0.25">
      <c r="A41" s="136" t="s">
        <v>43</v>
      </c>
      <c r="B41" s="139">
        <v>0</v>
      </c>
      <c r="C41" s="139">
        <v>0</v>
      </c>
      <c r="D41" s="139">
        <v>0</v>
      </c>
    </row>
    <row r="42" spans="1:4" s="136" customFormat="1" x14ac:dyDescent="0.25">
      <c r="A42" s="136" t="s">
        <v>44</v>
      </c>
      <c r="B42" s="139">
        <v>71303.475099999996</v>
      </c>
      <c r="C42" s="139">
        <v>167015.75644</v>
      </c>
      <c r="D42" s="139">
        <v>238319.23154000001</v>
      </c>
    </row>
    <row r="43" spans="1:4" s="136" customFormat="1" x14ac:dyDescent="0.25">
      <c r="A43" s="136" t="s">
        <v>45</v>
      </c>
      <c r="B43" s="139">
        <v>0</v>
      </c>
      <c r="C43" s="139">
        <v>0</v>
      </c>
      <c r="D43" s="139">
        <v>0</v>
      </c>
    </row>
    <row r="44" spans="1:4" s="136" customFormat="1" x14ac:dyDescent="0.25">
      <c r="A44" s="136" t="s">
        <v>46</v>
      </c>
      <c r="B44" s="139">
        <v>49917.164570000001</v>
      </c>
      <c r="C44" s="139">
        <v>129313.52295</v>
      </c>
      <c r="D44" s="139">
        <v>179230.68752000001</v>
      </c>
    </row>
    <row r="45" spans="1:4" s="136" customFormat="1" x14ac:dyDescent="0.25">
      <c r="A45" s="136" t="s">
        <v>47</v>
      </c>
      <c r="B45" s="139">
        <v>673.06239000000005</v>
      </c>
      <c r="C45" s="139">
        <v>0</v>
      </c>
      <c r="D45" s="139">
        <v>673.06239000000005</v>
      </c>
    </row>
    <row r="46" spans="1:4" s="136" customFormat="1" x14ac:dyDescent="0.25">
      <c r="A46" s="136" t="s">
        <v>48</v>
      </c>
      <c r="B46" s="139">
        <v>9.4403000000000006</v>
      </c>
      <c r="C46" s="139">
        <v>0</v>
      </c>
      <c r="D46" s="139">
        <v>9.4403000000000006</v>
      </c>
    </row>
    <row r="47" spans="1:4" s="136" customFormat="1" x14ac:dyDescent="0.25">
      <c r="A47" s="136" t="s">
        <v>49</v>
      </c>
      <c r="B47" s="139">
        <v>703.45867999999996</v>
      </c>
      <c r="C47" s="139">
        <v>0</v>
      </c>
      <c r="D47" s="139">
        <v>703.45867999999996</v>
      </c>
    </row>
    <row r="48" spans="1:4" s="136" customFormat="1" x14ac:dyDescent="0.25">
      <c r="A48" s="136" t="s">
        <v>50</v>
      </c>
      <c r="B48" s="139">
        <v>73908.854259999993</v>
      </c>
      <c r="C48" s="139">
        <v>0</v>
      </c>
      <c r="D48" s="139">
        <v>73908.854259999993</v>
      </c>
    </row>
    <row r="49" spans="1:6" s="136" customFormat="1" x14ac:dyDescent="0.25">
      <c r="A49" s="136" t="s">
        <v>51</v>
      </c>
      <c r="B49" s="139">
        <v>28032.677199999998</v>
      </c>
      <c r="C49" s="139">
        <v>16616.604899999998</v>
      </c>
      <c r="D49" s="139">
        <v>44649.282099999997</v>
      </c>
    </row>
    <row r="50" spans="1:6" s="136" customFormat="1" x14ac:dyDescent="0.25">
      <c r="A50" s="136" t="s">
        <v>52</v>
      </c>
      <c r="B50" s="139">
        <v>0</v>
      </c>
      <c r="C50" s="139">
        <v>0</v>
      </c>
      <c r="D50" s="139">
        <v>0</v>
      </c>
    </row>
    <row r="51" spans="1:6" s="136" customFormat="1" x14ac:dyDescent="0.25">
      <c r="A51" s="136" t="s">
        <v>53</v>
      </c>
      <c r="B51" s="139">
        <v>10700.49395</v>
      </c>
      <c r="C51" s="139">
        <v>715.81826999999998</v>
      </c>
      <c r="D51" s="139">
        <v>11416.31222</v>
      </c>
    </row>
    <row r="52" spans="1:6" s="136" customFormat="1" x14ac:dyDescent="0.25">
      <c r="A52" s="136" t="s">
        <v>54</v>
      </c>
      <c r="B52" s="139">
        <v>92.647639999999996</v>
      </c>
      <c r="C52" s="139">
        <v>0</v>
      </c>
      <c r="D52" s="139">
        <v>92.647639999999996</v>
      </c>
    </row>
    <row r="53" spans="1:6" s="136" customFormat="1" x14ac:dyDescent="0.25">
      <c r="A53" s="136" t="s">
        <v>55</v>
      </c>
      <c r="B53" s="139">
        <v>170000.62176000001</v>
      </c>
      <c r="C53" s="139">
        <v>0</v>
      </c>
      <c r="D53" s="139">
        <v>170000.62176000001</v>
      </c>
    </row>
    <row r="54" spans="1:6" s="136" customFormat="1" x14ac:dyDescent="0.25">
      <c r="A54" s="136" t="s">
        <v>56</v>
      </c>
      <c r="B54" s="139">
        <v>2986.3730999999998</v>
      </c>
      <c r="C54" s="139">
        <v>0</v>
      </c>
      <c r="D54" s="139">
        <v>2986.3730999999998</v>
      </c>
    </row>
    <row r="55" spans="1:6" s="136" customFormat="1" x14ac:dyDescent="0.25">
      <c r="A55" s="136" t="s">
        <v>57</v>
      </c>
      <c r="B55" s="139">
        <v>122273.57249999999</v>
      </c>
      <c r="C55" s="139">
        <v>1246.6493599999999</v>
      </c>
      <c r="D55" s="139">
        <v>123520.22185999999</v>
      </c>
    </row>
    <row r="56" spans="1:6" s="136" customFormat="1" x14ac:dyDescent="0.25">
      <c r="A56" s="136" t="s">
        <v>58</v>
      </c>
      <c r="B56" s="139">
        <v>0</v>
      </c>
      <c r="C56" s="139">
        <v>12690.97546</v>
      </c>
      <c r="D56" s="139">
        <v>12690.97546</v>
      </c>
    </row>
    <row r="57" spans="1:6" s="136" customFormat="1" x14ac:dyDescent="0.25">
      <c r="A57" s="136" t="s">
        <v>59</v>
      </c>
      <c r="B57" s="139">
        <v>1417.44262</v>
      </c>
      <c r="C57" s="139">
        <v>0</v>
      </c>
      <c r="D57" s="139">
        <v>1417.44262</v>
      </c>
    </row>
    <row r="58" spans="1:6" s="136" customFormat="1" x14ac:dyDescent="0.25">
      <c r="A58" s="136" t="s">
        <v>60</v>
      </c>
      <c r="B58" s="139">
        <v>43.797559999999997</v>
      </c>
      <c r="C58" s="139">
        <v>0</v>
      </c>
      <c r="D58" s="139">
        <v>43.797559999999997</v>
      </c>
    </row>
    <row r="59" spans="1:6" s="136" customFormat="1" x14ac:dyDescent="0.25">
      <c r="A59" s="136" t="s">
        <v>61</v>
      </c>
      <c r="B59" s="139">
        <v>1263.5708999999999</v>
      </c>
      <c r="C59" s="139">
        <v>237.54956999999999</v>
      </c>
      <c r="D59" s="139">
        <v>1501.1204699999998</v>
      </c>
    </row>
    <row r="60" spans="1:6" s="136" customFormat="1" x14ac:dyDescent="0.25">
      <c r="A60" s="136" t="s">
        <v>62</v>
      </c>
      <c r="B60" s="139">
        <v>82.202039999999997</v>
      </c>
      <c r="C60" s="139">
        <v>0</v>
      </c>
      <c r="D60" s="139">
        <v>82.202039999999997</v>
      </c>
    </row>
    <row r="61" spans="1:6" s="136" customFormat="1" x14ac:dyDescent="0.25">
      <c r="A61" s="140" t="s">
        <v>11</v>
      </c>
      <c r="B61" s="141">
        <v>2066234.3624699998</v>
      </c>
      <c r="C61" s="141">
        <v>2417808.13106</v>
      </c>
      <c r="D61" s="141">
        <v>4484042.4935300024</v>
      </c>
    </row>
    <row r="62" spans="1:6" x14ac:dyDescent="0.25">
      <c r="C62" s="150" t="s">
        <v>244</v>
      </c>
      <c r="D62" s="150"/>
      <c r="E62" s="142"/>
      <c r="F62" s="142"/>
    </row>
    <row r="63" spans="1:6" x14ac:dyDescent="0.25">
      <c r="A63" s="130" t="s">
        <v>245</v>
      </c>
    </row>
  </sheetData>
  <mergeCells count="7">
    <mergeCell ref="C62:D62"/>
    <mergeCell ref="A1:D1"/>
    <mergeCell ref="A3:D3"/>
    <mergeCell ref="A4:D4"/>
    <mergeCell ref="A5:D5"/>
    <mergeCell ref="A6:D6"/>
    <mergeCell ref="A7:D7"/>
  </mergeCells>
  <printOptions horizontalCentered="1"/>
  <pageMargins left="0.70866141732283472" right="0.70866141732283472" top="0.74803149606299213" bottom="0.74803149606299213" header="0.31496062992125984" footer="0.31496062992125984"/>
  <pageSetup scale="68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F344FD-54D7-4516-8BD1-188EE2B43049}">
  <sheetPr>
    <tabColor rgb="FF92D050"/>
    <pageSetUpPr fitToPage="1"/>
  </sheetPr>
  <dimension ref="A1:F63"/>
  <sheetViews>
    <sheetView workbookViewId="0">
      <selection sqref="A1:XFD1"/>
    </sheetView>
  </sheetViews>
  <sheetFormatPr baseColWidth="10" defaultRowHeight="15" x14ac:dyDescent="0.25"/>
  <cols>
    <col min="1" max="1" width="11.42578125" style="1"/>
    <col min="2" max="2" width="41.85546875" style="1" bestFit="1" customWidth="1"/>
    <col min="3" max="3" width="14.85546875" style="1" bestFit="1" customWidth="1"/>
    <col min="4" max="4" width="16.5703125" style="1" bestFit="1" customWidth="1"/>
    <col min="5" max="5" width="14.85546875" style="1" customWidth="1"/>
    <col min="6" max="16384" width="11.42578125" style="1"/>
  </cols>
  <sheetData>
    <row r="1" spans="1:6" s="136" customFormat="1" ht="45.75" customHeight="1" x14ac:dyDescent="0.25">
      <c r="B1" s="180" t="s">
        <v>280</v>
      </c>
      <c r="C1" s="181"/>
      <c r="D1" s="181"/>
      <c r="E1" s="181"/>
    </row>
    <row r="3" spans="1:6" x14ac:dyDescent="0.25">
      <c r="B3" s="149" t="s">
        <v>217</v>
      </c>
      <c r="C3" s="149"/>
      <c r="D3" s="149"/>
      <c r="E3" s="149"/>
    </row>
    <row r="4" spans="1:6" x14ac:dyDescent="0.25">
      <c r="B4" s="149" t="s">
        <v>1</v>
      </c>
      <c r="C4" s="149"/>
      <c r="D4" s="149"/>
      <c r="E4" s="149"/>
    </row>
    <row r="5" spans="1:6" x14ac:dyDescent="0.25">
      <c r="B5" s="149" t="s">
        <v>218</v>
      </c>
      <c r="C5" s="149"/>
      <c r="D5" s="149"/>
      <c r="E5" s="149"/>
    </row>
    <row r="6" spans="1:6" x14ac:dyDescent="0.25">
      <c r="B6" s="149" t="s">
        <v>3</v>
      </c>
      <c r="C6" s="149"/>
      <c r="D6" s="149"/>
      <c r="E6" s="149"/>
    </row>
    <row r="7" spans="1:6" x14ac:dyDescent="0.25">
      <c r="B7" s="149" t="s">
        <v>4</v>
      </c>
      <c r="C7" s="149"/>
      <c r="D7" s="149"/>
      <c r="E7" s="149"/>
    </row>
    <row r="8" spans="1:6" x14ac:dyDescent="0.25">
      <c r="B8" s="123"/>
      <c r="C8" s="123"/>
      <c r="D8" s="123"/>
      <c r="E8" s="123"/>
    </row>
    <row r="9" spans="1:6" ht="65.25" customHeight="1" x14ac:dyDescent="0.25">
      <c r="A9" s="143"/>
      <c r="B9" s="137" t="s">
        <v>210</v>
      </c>
      <c r="C9" s="137" t="s">
        <v>211</v>
      </c>
      <c r="D9" s="137" t="s">
        <v>212</v>
      </c>
      <c r="E9" s="137" t="s">
        <v>72</v>
      </c>
      <c r="F9" s="135"/>
    </row>
    <row r="10" spans="1:6" x14ac:dyDescent="0.25">
      <c r="B10" s="1" t="s">
        <v>12</v>
      </c>
      <c r="C10" s="7">
        <v>0</v>
      </c>
      <c r="D10" s="7">
        <v>0</v>
      </c>
      <c r="E10" s="7">
        <v>0</v>
      </c>
    </row>
    <row r="11" spans="1:6" x14ac:dyDescent="0.25">
      <c r="B11" s="1" t="s">
        <v>13</v>
      </c>
      <c r="C11" s="7">
        <v>12576.1571</v>
      </c>
      <c r="D11" s="7">
        <v>5579.3708800000004</v>
      </c>
      <c r="E11" s="7">
        <v>18155.527979999999</v>
      </c>
    </row>
    <row r="12" spans="1:6" x14ac:dyDescent="0.25">
      <c r="B12" s="1" t="s">
        <v>14</v>
      </c>
      <c r="C12" s="7">
        <v>0</v>
      </c>
      <c r="D12" s="7">
        <v>0.20655000000000001</v>
      </c>
      <c r="E12" s="7">
        <v>0.20655000000000001</v>
      </c>
    </row>
    <row r="13" spans="1:6" x14ac:dyDescent="0.25">
      <c r="B13" s="1" t="s">
        <v>15</v>
      </c>
      <c r="C13" s="7">
        <v>2130.0948100000001</v>
      </c>
      <c r="D13" s="7">
        <v>169.48681999999999</v>
      </c>
      <c r="E13" s="7">
        <v>2299.5816300000001</v>
      </c>
    </row>
    <row r="14" spans="1:6" x14ac:dyDescent="0.25">
      <c r="B14" s="1" t="s">
        <v>147</v>
      </c>
      <c r="C14" s="7">
        <v>528.72254999999996</v>
      </c>
      <c r="D14" s="7">
        <v>3010.5249800000001</v>
      </c>
      <c r="E14" s="7">
        <v>3539.2475300000001</v>
      </c>
    </row>
    <row r="15" spans="1:6" x14ac:dyDescent="0.25">
      <c r="B15" s="1" t="s">
        <v>16</v>
      </c>
      <c r="C15" s="7">
        <v>2987.1345900000001</v>
      </c>
      <c r="D15" s="7">
        <v>5640.3942699999998</v>
      </c>
      <c r="E15" s="7">
        <v>8627.5288600000003</v>
      </c>
    </row>
    <row r="16" spans="1:6" x14ac:dyDescent="0.25">
      <c r="B16" s="1" t="s">
        <v>18</v>
      </c>
      <c r="C16" s="7">
        <v>86965.248999999996</v>
      </c>
      <c r="D16" s="7">
        <v>4752.3530000000001</v>
      </c>
      <c r="E16" s="7">
        <v>91717.601999999999</v>
      </c>
    </row>
    <row r="17" spans="2:5" x14ac:dyDescent="0.25">
      <c r="B17" s="1" t="s">
        <v>19</v>
      </c>
      <c r="C17" s="7">
        <v>0</v>
      </c>
      <c r="D17" s="7">
        <v>0</v>
      </c>
      <c r="E17" s="7">
        <v>0</v>
      </c>
    </row>
    <row r="18" spans="2:5" x14ac:dyDescent="0.25">
      <c r="B18" s="1" t="s">
        <v>20</v>
      </c>
      <c r="C18" s="7">
        <v>0</v>
      </c>
      <c r="D18" s="7">
        <v>1545.23738</v>
      </c>
      <c r="E18" s="7">
        <v>1545.23738</v>
      </c>
    </row>
    <row r="19" spans="2:5" x14ac:dyDescent="0.25">
      <c r="B19" s="1" t="s">
        <v>21</v>
      </c>
      <c r="C19" s="7">
        <v>12.248360000026899</v>
      </c>
      <c r="D19" s="7">
        <v>549212.71602000005</v>
      </c>
      <c r="E19" s="7">
        <v>549224.96438000002</v>
      </c>
    </row>
    <row r="20" spans="2:5" x14ac:dyDescent="0.25">
      <c r="B20" s="1" t="s">
        <v>203</v>
      </c>
      <c r="C20" s="7">
        <v>0</v>
      </c>
      <c r="D20" s="7">
        <v>0</v>
      </c>
      <c r="E20" s="7">
        <v>0</v>
      </c>
    </row>
    <row r="21" spans="2:5" x14ac:dyDescent="0.25">
      <c r="B21" s="1" t="s">
        <v>23</v>
      </c>
      <c r="C21" s="7">
        <v>273644.40508</v>
      </c>
      <c r="D21" s="7">
        <v>7161.7975200000001</v>
      </c>
      <c r="E21" s="7">
        <v>280806.20260000002</v>
      </c>
    </row>
    <row r="22" spans="2:5" x14ac:dyDescent="0.25">
      <c r="B22" s="1" t="s">
        <v>202</v>
      </c>
      <c r="C22" s="7">
        <v>669.03135999999995</v>
      </c>
      <c r="D22" s="7">
        <v>170.51563999999999</v>
      </c>
      <c r="E22" s="7">
        <v>839.54699999999991</v>
      </c>
    </row>
    <row r="23" spans="2:5" x14ac:dyDescent="0.25">
      <c r="B23" s="1" t="s">
        <v>25</v>
      </c>
      <c r="C23" s="7">
        <v>14255.50469</v>
      </c>
      <c r="D23" s="7">
        <v>7306.4320600000001</v>
      </c>
      <c r="E23" s="7">
        <v>21561.936750000001</v>
      </c>
    </row>
    <row r="24" spans="2:5" x14ac:dyDescent="0.25">
      <c r="B24" s="1" t="s">
        <v>26</v>
      </c>
      <c r="C24" s="7">
        <v>32407.264220000001</v>
      </c>
      <c r="D24" s="7">
        <v>0</v>
      </c>
      <c r="E24" s="7">
        <v>32407.264220000001</v>
      </c>
    </row>
    <row r="25" spans="2:5" x14ac:dyDescent="0.25">
      <c r="B25" s="1" t="s">
        <v>27</v>
      </c>
      <c r="C25" s="7">
        <v>989.34027000000003</v>
      </c>
      <c r="D25" s="7">
        <v>19.935179999999999</v>
      </c>
      <c r="E25" s="7">
        <v>1009.27545</v>
      </c>
    </row>
    <row r="26" spans="2:5" x14ac:dyDescent="0.25">
      <c r="B26" s="1" t="s">
        <v>28</v>
      </c>
      <c r="C26" s="7">
        <v>55564.315999999999</v>
      </c>
      <c r="D26" s="7">
        <v>75171.260540000003</v>
      </c>
      <c r="E26" s="7">
        <v>130735.57654000001</v>
      </c>
    </row>
    <row r="27" spans="2:5" x14ac:dyDescent="0.25">
      <c r="B27" s="1" t="s">
        <v>29</v>
      </c>
      <c r="C27" s="7">
        <v>0</v>
      </c>
      <c r="D27" s="7">
        <v>0</v>
      </c>
      <c r="E27" s="7">
        <v>0</v>
      </c>
    </row>
    <row r="28" spans="2:5" x14ac:dyDescent="0.25">
      <c r="B28" s="1" t="s">
        <v>30</v>
      </c>
      <c r="C28" s="7">
        <v>0</v>
      </c>
      <c r="D28" s="7">
        <v>0</v>
      </c>
      <c r="E28" s="7">
        <v>0</v>
      </c>
    </row>
    <row r="29" spans="2:5" x14ac:dyDescent="0.25">
      <c r="B29" s="1" t="s">
        <v>213</v>
      </c>
      <c r="C29" s="7">
        <v>34147.01728</v>
      </c>
      <c r="D29" s="7">
        <v>57675.61823</v>
      </c>
      <c r="E29" s="7">
        <v>91822.635509999993</v>
      </c>
    </row>
    <row r="30" spans="2:5" x14ac:dyDescent="0.25">
      <c r="B30" s="1" t="s">
        <v>32</v>
      </c>
      <c r="C30" s="7">
        <v>1990.5685900000001</v>
      </c>
      <c r="D30" s="7">
        <v>10568.981250000001</v>
      </c>
      <c r="E30" s="7">
        <v>12559.549840000001</v>
      </c>
    </row>
    <row r="31" spans="2:5" x14ac:dyDescent="0.25">
      <c r="B31" s="1" t="s">
        <v>33</v>
      </c>
      <c r="C31" s="7">
        <v>923.63246000000004</v>
      </c>
      <c r="D31" s="7">
        <v>0</v>
      </c>
      <c r="E31" s="7">
        <v>923.63246000000004</v>
      </c>
    </row>
    <row r="32" spans="2:5" x14ac:dyDescent="0.25">
      <c r="B32" s="1" t="s">
        <v>34</v>
      </c>
      <c r="C32" s="7">
        <v>0</v>
      </c>
      <c r="D32" s="7">
        <v>0</v>
      </c>
      <c r="E32" s="7">
        <v>0</v>
      </c>
    </row>
    <row r="33" spans="2:5" x14ac:dyDescent="0.25">
      <c r="B33" s="1" t="s">
        <v>214</v>
      </c>
      <c r="C33" s="7">
        <v>8367.1861700000009</v>
      </c>
      <c r="D33" s="7">
        <v>15887.39891</v>
      </c>
      <c r="E33" s="7">
        <v>24254.585080000001</v>
      </c>
    </row>
    <row r="34" spans="2:5" x14ac:dyDescent="0.25">
      <c r="B34" s="1" t="s">
        <v>215</v>
      </c>
      <c r="C34" s="7">
        <v>564.01128999999901</v>
      </c>
      <c r="D34" s="7">
        <v>16827.348290000002</v>
      </c>
      <c r="E34" s="7">
        <v>17391.35958</v>
      </c>
    </row>
    <row r="35" spans="2:5" x14ac:dyDescent="0.25">
      <c r="B35" s="1" t="s">
        <v>37</v>
      </c>
      <c r="C35" s="7">
        <v>81180.778879999998</v>
      </c>
      <c r="D35" s="7">
        <v>28108.975279999999</v>
      </c>
      <c r="E35" s="7">
        <v>109289.75416</v>
      </c>
    </row>
    <row r="36" spans="2:5" x14ac:dyDescent="0.25">
      <c r="B36" s="1" t="s">
        <v>38</v>
      </c>
      <c r="C36" s="7">
        <v>40711.553849999997</v>
      </c>
      <c r="D36" s="7">
        <v>353925.42489000002</v>
      </c>
      <c r="E36" s="7">
        <v>394636.97874000005</v>
      </c>
    </row>
    <row r="37" spans="2:5" x14ac:dyDescent="0.25">
      <c r="B37" s="1" t="s">
        <v>39</v>
      </c>
      <c r="C37" s="7">
        <v>21654.20851</v>
      </c>
      <c r="D37" s="7">
        <v>1382.5469000000001</v>
      </c>
      <c r="E37" s="7">
        <v>23036.755410000002</v>
      </c>
    </row>
    <row r="38" spans="2:5" x14ac:dyDescent="0.25">
      <c r="B38" s="1" t="s">
        <v>216</v>
      </c>
      <c r="C38" s="7">
        <v>0</v>
      </c>
      <c r="D38" s="7">
        <v>0</v>
      </c>
      <c r="E38" s="7">
        <v>0</v>
      </c>
    </row>
    <row r="39" spans="2:5" x14ac:dyDescent="0.25">
      <c r="B39" s="1" t="s">
        <v>41</v>
      </c>
      <c r="C39" s="7">
        <v>22898.166580000001</v>
      </c>
      <c r="D39" s="7">
        <v>12542.557940000001</v>
      </c>
      <c r="E39" s="7">
        <v>35440.724520000003</v>
      </c>
    </row>
    <row r="40" spans="2:5" x14ac:dyDescent="0.25">
      <c r="B40" s="1" t="s">
        <v>42</v>
      </c>
      <c r="C40" s="7">
        <v>6648.3469999999998</v>
      </c>
      <c r="D40" s="7">
        <v>474.95400000000001</v>
      </c>
      <c r="E40" s="7">
        <v>7123.3009999999995</v>
      </c>
    </row>
    <row r="41" spans="2:5" x14ac:dyDescent="0.25">
      <c r="B41" s="1" t="s">
        <v>43</v>
      </c>
      <c r="C41" s="7">
        <v>0</v>
      </c>
      <c r="D41" s="7">
        <v>0</v>
      </c>
      <c r="E41" s="7">
        <v>0</v>
      </c>
    </row>
    <row r="42" spans="2:5" x14ac:dyDescent="0.25">
      <c r="B42" s="1" t="s">
        <v>44</v>
      </c>
      <c r="C42" s="7">
        <v>27405.324430000001</v>
      </c>
      <c r="D42" s="7">
        <v>303677.16972000001</v>
      </c>
      <c r="E42" s="7">
        <v>331082.49414999998</v>
      </c>
    </row>
    <row r="43" spans="2:5" x14ac:dyDescent="0.25">
      <c r="B43" s="1" t="s">
        <v>45</v>
      </c>
      <c r="C43" s="7">
        <v>0</v>
      </c>
      <c r="D43" s="7">
        <v>0</v>
      </c>
      <c r="E43" s="7">
        <v>0</v>
      </c>
    </row>
    <row r="44" spans="2:5" x14ac:dyDescent="0.25">
      <c r="B44" s="1" t="s">
        <v>46</v>
      </c>
      <c r="C44" s="7">
        <v>26743.638589999999</v>
      </c>
      <c r="D44" s="7">
        <v>87946.429659999994</v>
      </c>
      <c r="E44" s="7">
        <v>114690.06825</v>
      </c>
    </row>
    <row r="45" spans="2:5" x14ac:dyDescent="0.25">
      <c r="B45" s="1" t="s">
        <v>47</v>
      </c>
      <c r="C45" s="7">
        <v>15224.291999999999</v>
      </c>
      <c r="D45" s="7">
        <v>3633.67751</v>
      </c>
      <c r="E45" s="7">
        <v>18857.969509999999</v>
      </c>
    </row>
    <row r="46" spans="2:5" x14ac:dyDescent="0.25">
      <c r="B46" s="1" t="s">
        <v>48</v>
      </c>
      <c r="C46" s="7">
        <v>399.98241999999999</v>
      </c>
      <c r="D46" s="7">
        <v>0</v>
      </c>
      <c r="E46" s="7">
        <v>399.98241999999999</v>
      </c>
    </row>
    <row r="47" spans="2:5" x14ac:dyDescent="0.25">
      <c r="B47" s="1" t="s">
        <v>49</v>
      </c>
      <c r="C47" s="7">
        <v>1222.0121899999999</v>
      </c>
      <c r="D47" s="7">
        <v>287.51988999999998</v>
      </c>
      <c r="E47" s="7">
        <v>1509.53208</v>
      </c>
    </row>
    <row r="48" spans="2:5" x14ac:dyDescent="0.25">
      <c r="B48" s="1" t="s">
        <v>50</v>
      </c>
      <c r="C48" s="7">
        <v>324.63028000000003</v>
      </c>
      <c r="D48" s="7">
        <v>0</v>
      </c>
      <c r="E48" s="7">
        <v>324.63028000000003</v>
      </c>
    </row>
    <row r="49" spans="2:5" x14ac:dyDescent="0.25">
      <c r="B49" s="1" t="s">
        <v>51</v>
      </c>
      <c r="C49" s="7">
        <v>24004.99164</v>
      </c>
      <c r="D49" s="7">
        <v>14036.685009999999</v>
      </c>
      <c r="E49" s="7">
        <v>38041.676650000001</v>
      </c>
    </row>
    <row r="50" spans="2:5" x14ac:dyDescent="0.25">
      <c r="B50" s="1" t="s">
        <v>52</v>
      </c>
      <c r="C50" s="7">
        <v>0</v>
      </c>
      <c r="D50" s="7">
        <v>0</v>
      </c>
      <c r="E50" s="7">
        <v>0</v>
      </c>
    </row>
    <row r="51" spans="2:5" x14ac:dyDescent="0.25">
      <c r="B51" s="1" t="s">
        <v>53</v>
      </c>
      <c r="C51" s="7">
        <v>2743.3494999999998</v>
      </c>
      <c r="D51" s="7">
        <v>852.13957000000005</v>
      </c>
      <c r="E51" s="7">
        <v>3595.4890699999996</v>
      </c>
    </row>
    <row r="52" spans="2:5" x14ac:dyDescent="0.25">
      <c r="B52" s="1" t="s">
        <v>54</v>
      </c>
      <c r="C52" s="7">
        <v>1528.03144</v>
      </c>
      <c r="D52" s="7">
        <v>104.14651000000001</v>
      </c>
      <c r="E52" s="7">
        <v>1632.17795</v>
      </c>
    </row>
    <row r="53" spans="2:5" x14ac:dyDescent="0.25">
      <c r="B53" s="1" t="s">
        <v>55</v>
      </c>
      <c r="C53" s="7">
        <v>96581.582500000004</v>
      </c>
      <c r="D53" s="7">
        <v>10977.029339999999</v>
      </c>
      <c r="E53" s="7">
        <v>107558.61184</v>
      </c>
    </row>
    <row r="54" spans="2:5" x14ac:dyDescent="0.25">
      <c r="B54" s="1" t="s">
        <v>56</v>
      </c>
      <c r="C54" s="7">
        <v>3368.1117899999999</v>
      </c>
      <c r="D54" s="7">
        <v>2401.07755</v>
      </c>
      <c r="E54" s="7">
        <v>5769.1893399999999</v>
      </c>
    </row>
    <row r="55" spans="2:5" x14ac:dyDescent="0.25">
      <c r="B55" s="1" t="s">
        <v>57</v>
      </c>
      <c r="C55" s="7">
        <v>23003.21716</v>
      </c>
      <c r="D55" s="7">
        <v>67889.884839999999</v>
      </c>
      <c r="E55" s="7">
        <v>90893.101999999999</v>
      </c>
    </row>
    <row r="56" spans="2:5" x14ac:dyDescent="0.25">
      <c r="B56" s="1" t="s">
        <v>58</v>
      </c>
      <c r="C56" s="7">
        <v>104.12059000000001</v>
      </c>
      <c r="D56" s="7">
        <v>411.05808000000002</v>
      </c>
      <c r="E56" s="7">
        <v>515.17867000000001</v>
      </c>
    </row>
    <row r="57" spans="2:5" x14ac:dyDescent="0.25">
      <c r="B57" s="1" t="s">
        <v>59</v>
      </c>
      <c r="C57" s="7">
        <v>0</v>
      </c>
      <c r="D57" s="7">
        <v>0</v>
      </c>
      <c r="E57" s="7">
        <v>0</v>
      </c>
    </row>
    <row r="58" spans="2:5" x14ac:dyDescent="0.25">
      <c r="B58" s="1" t="s">
        <v>60</v>
      </c>
      <c r="C58" s="7">
        <v>536.05368999999996</v>
      </c>
      <c r="D58" s="7">
        <v>0</v>
      </c>
      <c r="E58" s="7">
        <v>536.05368999999996</v>
      </c>
    </row>
    <row r="59" spans="2:5" x14ac:dyDescent="0.25">
      <c r="B59" s="1" t="s">
        <v>61</v>
      </c>
      <c r="C59" s="7">
        <v>1064.5030899999999</v>
      </c>
      <c r="D59" s="7">
        <v>869.89067</v>
      </c>
      <c r="E59" s="7">
        <v>1934.3937599999999</v>
      </c>
    </row>
    <row r="60" spans="2:5" x14ac:dyDescent="0.25">
      <c r="B60" s="1" t="s">
        <v>62</v>
      </c>
      <c r="C60" s="7">
        <v>356.05826999999999</v>
      </c>
      <c r="D60" s="7">
        <v>704.30080999999996</v>
      </c>
      <c r="E60" s="7">
        <v>1060.3590799999999</v>
      </c>
    </row>
    <row r="61" spans="2:5" ht="15.75" x14ac:dyDescent="0.25">
      <c r="B61" s="109" t="s">
        <v>11</v>
      </c>
      <c r="C61" s="110">
        <v>926424.83822000027</v>
      </c>
      <c r="D61" s="110">
        <v>1650925.0456900001</v>
      </c>
      <c r="E61" s="110">
        <v>2577349.8839099994</v>
      </c>
    </row>
    <row r="62" spans="2:5" x14ac:dyDescent="0.25">
      <c r="D62" s="150" t="s">
        <v>244</v>
      </c>
      <c r="E62" s="150"/>
    </row>
    <row r="63" spans="2:5" x14ac:dyDescent="0.25">
      <c r="B63" s="130" t="s">
        <v>245</v>
      </c>
    </row>
  </sheetData>
  <mergeCells count="7">
    <mergeCell ref="D62:E62"/>
    <mergeCell ref="B1:E1"/>
    <mergeCell ref="B3:E3"/>
    <mergeCell ref="B4:E4"/>
    <mergeCell ref="B5:E5"/>
    <mergeCell ref="B6:E6"/>
    <mergeCell ref="B7:E7"/>
  </mergeCells>
  <printOptions horizontalCentered="1"/>
  <pageMargins left="0.70866141732283472" right="0.70866141732283472" top="0.74803149606299213" bottom="0.74803149606299213" header="0.31496062992125984" footer="0.31496062992125984"/>
  <pageSetup scale="68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5876B8-5F4A-43C7-90FE-E0E9719F2801}">
  <sheetPr>
    <tabColor rgb="FF92D050"/>
    <pageSetUpPr fitToPage="1"/>
  </sheetPr>
  <dimension ref="A1:E65"/>
  <sheetViews>
    <sheetView workbookViewId="0">
      <selection sqref="A1:XFD1"/>
    </sheetView>
  </sheetViews>
  <sheetFormatPr baseColWidth="10" defaultRowHeight="15" x14ac:dyDescent="0.25"/>
  <cols>
    <col min="1" max="1" width="41.85546875" style="1" bestFit="1" customWidth="1"/>
    <col min="2" max="2" width="22.140625" style="1" customWidth="1"/>
    <col min="3" max="3" width="27.85546875" style="1" bestFit="1" customWidth="1"/>
    <col min="4" max="16384" width="11.42578125" style="1"/>
  </cols>
  <sheetData>
    <row r="1" spans="1:5" s="136" customFormat="1" ht="45.75" customHeight="1" x14ac:dyDescent="0.25">
      <c r="A1" s="180" t="s">
        <v>280</v>
      </c>
      <c r="B1" s="181"/>
      <c r="C1" s="181"/>
      <c r="D1" s="181"/>
    </row>
    <row r="2" spans="1:5" x14ac:dyDescent="0.25">
      <c r="A2" s="132"/>
      <c r="B2" s="132"/>
      <c r="C2" s="132"/>
      <c r="D2" s="132"/>
    </row>
    <row r="3" spans="1:5" x14ac:dyDescent="0.25">
      <c r="A3" s="149" t="s">
        <v>219</v>
      </c>
      <c r="B3" s="149"/>
      <c r="C3" s="149"/>
      <c r="D3" s="149"/>
    </row>
    <row r="4" spans="1:5" x14ac:dyDescent="0.25">
      <c r="A4" s="149" t="s">
        <v>1</v>
      </c>
      <c r="B4" s="149"/>
      <c r="C4" s="149"/>
      <c r="D4" s="149"/>
    </row>
    <row r="5" spans="1:5" x14ac:dyDescent="0.25">
      <c r="A5" s="149" t="s">
        <v>220</v>
      </c>
      <c r="B5" s="149"/>
      <c r="C5" s="149"/>
      <c r="D5" s="149"/>
    </row>
    <row r="6" spans="1:5" x14ac:dyDescent="0.25">
      <c r="A6" s="149" t="s">
        <v>3</v>
      </c>
      <c r="B6" s="149"/>
      <c r="C6" s="149"/>
      <c r="D6" s="149"/>
    </row>
    <row r="7" spans="1:5" x14ac:dyDescent="0.25">
      <c r="A7" s="149" t="s">
        <v>4</v>
      </c>
      <c r="B7" s="149"/>
      <c r="C7" s="149"/>
      <c r="D7" s="149"/>
    </row>
    <row r="8" spans="1:5" x14ac:dyDescent="0.25">
      <c r="A8" s="123"/>
      <c r="B8" s="123"/>
      <c r="C8" s="123"/>
      <c r="D8" s="123"/>
    </row>
    <row r="9" spans="1:5" ht="45" customHeight="1" x14ac:dyDescent="0.25">
      <c r="A9" s="109" t="s">
        <v>210</v>
      </c>
      <c r="B9" s="109" t="s">
        <v>211</v>
      </c>
      <c r="C9" s="109" t="s">
        <v>212</v>
      </c>
      <c r="D9" s="109" t="s">
        <v>72</v>
      </c>
      <c r="E9" s="135"/>
    </row>
    <row r="10" spans="1:5" x14ac:dyDescent="0.25">
      <c r="A10" s="1" t="s">
        <v>12</v>
      </c>
      <c r="B10" s="7">
        <v>0</v>
      </c>
      <c r="C10" s="7">
        <v>0</v>
      </c>
      <c r="D10" s="7">
        <f>+SUM(B10:C10)</f>
        <v>0</v>
      </c>
    </row>
    <row r="11" spans="1:5" x14ac:dyDescent="0.25">
      <c r="A11" s="1" t="s">
        <v>13</v>
      </c>
      <c r="B11" s="7">
        <v>21377.929029999999</v>
      </c>
      <c r="C11" s="7">
        <v>6681.9226399999998</v>
      </c>
      <c r="D11" s="7">
        <f t="shared" ref="D11:D60" si="0">+SUM(B11:C11)</f>
        <v>28059.85167</v>
      </c>
    </row>
    <row r="12" spans="1:5" x14ac:dyDescent="0.25">
      <c r="A12" s="1" t="s">
        <v>14</v>
      </c>
      <c r="B12" s="7">
        <v>0</v>
      </c>
      <c r="C12" s="7">
        <v>84.717950000000002</v>
      </c>
      <c r="D12" s="7">
        <f t="shared" si="0"/>
        <v>84.717950000000002</v>
      </c>
    </row>
    <row r="13" spans="1:5" x14ac:dyDescent="0.25">
      <c r="A13" s="1" t="s">
        <v>15</v>
      </c>
      <c r="B13" s="7">
        <v>11551.218150000001</v>
      </c>
      <c r="C13" s="7">
        <v>0</v>
      </c>
      <c r="D13" s="7">
        <f t="shared" si="0"/>
        <v>11551.218150000001</v>
      </c>
    </row>
    <row r="14" spans="1:5" x14ac:dyDescent="0.25">
      <c r="A14" s="1" t="s">
        <v>147</v>
      </c>
      <c r="B14" s="7">
        <v>3890.9227500000002</v>
      </c>
      <c r="C14" s="7">
        <v>939.79128000000003</v>
      </c>
      <c r="D14" s="7">
        <f t="shared" si="0"/>
        <v>4830.7140300000001</v>
      </c>
    </row>
    <row r="15" spans="1:5" x14ac:dyDescent="0.25">
      <c r="A15" s="1" t="s">
        <v>16</v>
      </c>
      <c r="B15" s="7">
        <v>28305.529159999998</v>
      </c>
      <c r="C15" s="7">
        <v>3308.61042</v>
      </c>
      <c r="D15" s="7">
        <f t="shared" si="0"/>
        <v>31614.139579999999</v>
      </c>
    </row>
    <row r="16" spans="1:5" x14ac:dyDescent="0.25">
      <c r="A16" s="1" t="s">
        <v>18</v>
      </c>
      <c r="B16" s="7">
        <v>9048.6959999999999</v>
      </c>
      <c r="C16" s="7">
        <v>50.548999999999999</v>
      </c>
      <c r="D16" s="7">
        <f t="shared" si="0"/>
        <v>9099.2450000000008</v>
      </c>
    </row>
    <row r="17" spans="1:4" x14ac:dyDescent="0.25">
      <c r="A17" s="1" t="s">
        <v>19</v>
      </c>
      <c r="B17" s="7">
        <v>0</v>
      </c>
      <c r="C17" s="7">
        <v>0</v>
      </c>
      <c r="D17" s="7">
        <f t="shared" si="0"/>
        <v>0</v>
      </c>
    </row>
    <row r="18" spans="1:4" x14ac:dyDescent="0.25">
      <c r="A18" s="1" t="s">
        <v>20</v>
      </c>
      <c r="B18" s="7">
        <v>2.2143600000000001</v>
      </c>
      <c r="C18" s="7">
        <v>25.984590000000001</v>
      </c>
      <c r="D18" s="7">
        <f t="shared" si="0"/>
        <v>28.19895</v>
      </c>
    </row>
    <row r="19" spans="1:4" x14ac:dyDescent="0.25">
      <c r="A19" s="1" t="s">
        <v>21</v>
      </c>
      <c r="B19" s="7">
        <v>771.67043999999999</v>
      </c>
      <c r="C19" s="7">
        <v>14740.54578</v>
      </c>
      <c r="D19" s="7">
        <f t="shared" si="0"/>
        <v>15512.21622</v>
      </c>
    </row>
    <row r="20" spans="1:4" x14ac:dyDescent="0.25">
      <c r="A20" s="1" t="s">
        <v>203</v>
      </c>
      <c r="B20" s="7">
        <v>0</v>
      </c>
      <c r="C20" s="7">
        <v>0</v>
      </c>
      <c r="D20" s="7">
        <f t="shared" si="0"/>
        <v>0</v>
      </c>
    </row>
    <row r="21" spans="1:4" x14ac:dyDescent="0.25">
      <c r="A21" s="1" t="s">
        <v>23</v>
      </c>
      <c r="B21" s="7">
        <v>84994.257830000002</v>
      </c>
      <c r="C21" s="7">
        <v>804.48140000000001</v>
      </c>
      <c r="D21" s="7">
        <f t="shared" si="0"/>
        <v>85798.739230000007</v>
      </c>
    </row>
    <row r="22" spans="1:4" x14ac:dyDescent="0.25">
      <c r="A22" s="1" t="s">
        <v>202</v>
      </c>
      <c r="B22" s="7">
        <v>15976.5293</v>
      </c>
      <c r="C22" s="7">
        <v>5809.2137599999996</v>
      </c>
      <c r="D22" s="7">
        <f t="shared" si="0"/>
        <v>21785.743060000001</v>
      </c>
    </row>
    <row r="23" spans="1:4" x14ac:dyDescent="0.25">
      <c r="A23" s="1" t="s">
        <v>25</v>
      </c>
      <c r="B23" s="7">
        <v>9308.8597200000004</v>
      </c>
      <c r="C23" s="7">
        <v>2566.4754600000001</v>
      </c>
      <c r="D23" s="7">
        <f t="shared" si="0"/>
        <v>11875.33518</v>
      </c>
    </row>
    <row r="24" spans="1:4" x14ac:dyDescent="0.25">
      <c r="A24" s="1" t="s">
        <v>26</v>
      </c>
      <c r="B24" s="7">
        <v>29159.667990000002</v>
      </c>
      <c r="C24" s="7">
        <v>18332.968130000001</v>
      </c>
      <c r="D24" s="7">
        <f t="shared" si="0"/>
        <v>47492.636120000003</v>
      </c>
    </row>
    <row r="25" spans="1:4" x14ac:dyDescent="0.25">
      <c r="A25" s="1" t="s">
        <v>27</v>
      </c>
      <c r="B25" s="7">
        <v>1053.5044600000001</v>
      </c>
      <c r="C25" s="7">
        <v>0</v>
      </c>
      <c r="D25" s="7">
        <f t="shared" si="0"/>
        <v>1053.5044600000001</v>
      </c>
    </row>
    <row r="26" spans="1:4" x14ac:dyDescent="0.25">
      <c r="A26" s="1" t="s">
        <v>28</v>
      </c>
      <c r="B26" s="7">
        <v>18749.08122</v>
      </c>
      <c r="C26" s="7">
        <v>22376.488239999999</v>
      </c>
      <c r="D26" s="7">
        <f t="shared" si="0"/>
        <v>41125.569459999999</v>
      </c>
    </row>
    <row r="27" spans="1:4" x14ac:dyDescent="0.25">
      <c r="A27" s="1" t="s">
        <v>29</v>
      </c>
      <c r="B27" s="7">
        <v>32.560609999999997</v>
      </c>
      <c r="C27" s="7">
        <v>0</v>
      </c>
      <c r="D27" s="7">
        <f t="shared" si="0"/>
        <v>32.560609999999997</v>
      </c>
    </row>
    <row r="28" spans="1:4" x14ac:dyDescent="0.25">
      <c r="A28" s="1" t="s">
        <v>30</v>
      </c>
      <c r="B28" s="7">
        <v>0</v>
      </c>
      <c r="C28" s="7">
        <v>0</v>
      </c>
      <c r="D28" s="7">
        <f t="shared" si="0"/>
        <v>0</v>
      </c>
    </row>
    <row r="29" spans="1:4" x14ac:dyDescent="0.25">
      <c r="A29" s="1" t="s">
        <v>213</v>
      </c>
      <c r="B29" s="7">
        <v>14155.28412</v>
      </c>
      <c r="C29" s="7">
        <v>28072.815849999999</v>
      </c>
      <c r="D29" s="7">
        <f t="shared" si="0"/>
        <v>42228.099969999996</v>
      </c>
    </row>
    <row r="30" spans="1:4" x14ac:dyDescent="0.25">
      <c r="A30" s="1" t="s">
        <v>32</v>
      </c>
      <c r="B30" s="7">
        <v>10258.193069999999</v>
      </c>
      <c r="C30" s="7">
        <v>7036.38724</v>
      </c>
      <c r="D30" s="7">
        <f t="shared" si="0"/>
        <v>17294.580309999998</v>
      </c>
    </row>
    <row r="31" spans="1:4" x14ac:dyDescent="0.25">
      <c r="A31" s="1" t="s">
        <v>33</v>
      </c>
      <c r="B31" s="7">
        <v>921.15890999999999</v>
      </c>
      <c r="C31" s="7">
        <v>237.5164</v>
      </c>
      <c r="D31" s="7">
        <f t="shared" si="0"/>
        <v>1158.6753100000001</v>
      </c>
    </row>
    <row r="32" spans="1:4" x14ac:dyDescent="0.25">
      <c r="A32" s="1" t="s">
        <v>34</v>
      </c>
      <c r="B32" s="7">
        <v>0</v>
      </c>
      <c r="C32" s="7">
        <v>0</v>
      </c>
      <c r="D32" s="7">
        <f t="shared" si="0"/>
        <v>0</v>
      </c>
    </row>
    <row r="33" spans="1:4" x14ac:dyDescent="0.25">
      <c r="A33" s="1" t="s">
        <v>214</v>
      </c>
      <c r="B33" s="7">
        <v>5844.5481799999998</v>
      </c>
      <c r="C33" s="7">
        <v>962.03119000000004</v>
      </c>
      <c r="D33" s="7">
        <f t="shared" si="0"/>
        <v>6806.5793699999995</v>
      </c>
    </row>
    <row r="34" spans="1:4" x14ac:dyDescent="0.25">
      <c r="A34" s="1" t="s">
        <v>215</v>
      </c>
      <c r="B34" s="7">
        <v>8365.5635700000003</v>
      </c>
      <c r="C34" s="7">
        <v>4744.3285999999998</v>
      </c>
      <c r="D34" s="7">
        <f t="shared" si="0"/>
        <v>13109.892169999999</v>
      </c>
    </row>
    <row r="35" spans="1:4" x14ac:dyDescent="0.25">
      <c r="A35" s="1" t="s">
        <v>37</v>
      </c>
      <c r="B35" s="7">
        <v>23381.676309999999</v>
      </c>
      <c r="C35" s="7">
        <v>1039.5296499999999</v>
      </c>
      <c r="D35" s="7">
        <f t="shared" si="0"/>
        <v>24421.205959999999</v>
      </c>
    </row>
    <row r="36" spans="1:4" x14ac:dyDescent="0.25">
      <c r="A36" s="1" t="s">
        <v>38</v>
      </c>
      <c r="B36" s="7">
        <v>3705.7504300000001</v>
      </c>
      <c r="C36" s="7">
        <v>29547.17813</v>
      </c>
      <c r="D36" s="7">
        <f t="shared" si="0"/>
        <v>33252.92856</v>
      </c>
    </row>
    <row r="37" spans="1:4" x14ac:dyDescent="0.25">
      <c r="A37" s="1" t="s">
        <v>39</v>
      </c>
      <c r="B37" s="7">
        <v>5964.9917999999998</v>
      </c>
      <c r="C37" s="7">
        <v>304.13596000000001</v>
      </c>
      <c r="D37" s="7">
        <f t="shared" si="0"/>
        <v>6269.1277599999994</v>
      </c>
    </row>
    <row r="38" spans="1:4" x14ac:dyDescent="0.25">
      <c r="A38" s="1" t="s">
        <v>216</v>
      </c>
      <c r="B38" s="7">
        <v>0</v>
      </c>
      <c r="C38" s="7">
        <v>0</v>
      </c>
      <c r="D38" s="7">
        <f t="shared" si="0"/>
        <v>0</v>
      </c>
    </row>
    <row r="39" spans="1:4" x14ac:dyDescent="0.25">
      <c r="A39" s="1" t="s">
        <v>41</v>
      </c>
      <c r="B39" s="7">
        <v>29237.39227</v>
      </c>
      <c r="C39" s="7">
        <v>25027.614020000001</v>
      </c>
      <c r="D39" s="7">
        <f t="shared" si="0"/>
        <v>54265.006290000005</v>
      </c>
    </row>
    <row r="40" spans="1:4" x14ac:dyDescent="0.25">
      <c r="A40" s="1" t="s">
        <v>42</v>
      </c>
      <c r="B40" s="7">
        <v>3967.7959999999998</v>
      </c>
      <c r="C40" s="7">
        <v>50.634</v>
      </c>
      <c r="D40" s="7">
        <f t="shared" si="0"/>
        <v>4018.43</v>
      </c>
    </row>
    <row r="41" spans="1:4" x14ac:dyDescent="0.25">
      <c r="A41" s="1" t="s">
        <v>43</v>
      </c>
      <c r="B41" s="7">
        <v>0</v>
      </c>
      <c r="C41" s="7">
        <v>0</v>
      </c>
      <c r="D41" s="7">
        <f t="shared" si="0"/>
        <v>0</v>
      </c>
    </row>
    <row r="42" spans="1:4" x14ac:dyDescent="0.25">
      <c r="A42" s="1" t="s">
        <v>44</v>
      </c>
      <c r="B42" s="7">
        <v>16484.9807</v>
      </c>
      <c r="C42" s="7">
        <v>32605.975160000002</v>
      </c>
      <c r="D42" s="7">
        <f t="shared" si="0"/>
        <v>49090.955860000002</v>
      </c>
    </row>
    <row r="43" spans="1:4" x14ac:dyDescent="0.25">
      <c r="A43" s="1" t="s">
        <v>45</v>
      </c>
      <c r="B43" s="7">
        <v>0</v>
      </c>
      <c r="C43" s="7">
        <v>0</v>
      </c>
      <c r="D43" s="7">
        <f t="shared" si="0"/>
        <v>0</v>
      </c>
    </row>
    <row r="44" spans="1:4" x14ac:dyDescent="0.25">
      <c r="A44" s="1" t="s">
        <v>46</v>
      </c>
      <c r="B44" s="7">
        <v>22613.649730000001</v>
      </c>
      <c r="C44" s="7">
        <v>66867.783330000006</v>
      </c>
      <c r="D44" s="7">
        <f t="shared" si="0"/>
        <v>89481.43306000001</v>
      </c>
    </row>
    <row r="45" spans="1:4" x14ac:dyDescent="0.25">
      <c r="A45" s="1" t="s">
        <v>47</v>
      </c>
      <c r="B45" s="7">
        <v>8280.2063500000004</v>
      </c>
      <c r="C45" s="7">
        <v>4295.6780099999996</v>
      </c>
      <c r="D45" s="7">
        <f t="shared" si="0"/>
        <v>12575.88436</v>
      </c>
    </row>
    <row r="46" spans="1:4" x14ac:dyDescent="0.25">
      <c r="A46" s="1" t="s">
        <v>48</v>
      </c>
      <c r="B46" s="7">
        <v>0</v>
      </c>
      <c r="C46" s="7">
        <v>0</v>
      </c>
      <c r="D46" s="7">
        <f t="shared" si="0"/>
        <v>0</v>
      </c>
    </row>
    <row r="47" spans="1:4" x14ac:dyDescent="0.25">
      <c r="A47" s="1" t="s">
        <v>49</v>
      </c>
      <c r="B47" s="7">
        <v>12893.614519999999</v>
      </c>
      <c r="C47" s="7">
        <v>9388.9594799999995</v>
      </c>
      <c r="D47" s="7">
        <f t="shared" si="0"/>
        <v>22282.574000000001</v>
      </c>
    </row>
    <row r="48" spans="1:4" x14ac:dyDescent="0.25">
      <c r="A48" s="1" t="s">
        <v>50</v>
      </c>
      <c r="B48" s="7">
        <v>13253.55854</v>
      </c>
      <c r="C48" s="7">
        <v>28422.691009999999</v>
      </c>
      <c r="D48" s="7">
        <f t="shared" si="0"/>
        <v>41676.24955</v>
      </c>
    </row>
    <row r="49" spans="1:4" x14ac:dyDescent="0.25">
      <c r="A49" s="1" t="s">
        <v>51</v>
      </c>
      <c r="B49" s="7">
        <v>5554.9794000000002</v>
      </c>
      <c r="C49" s="7">
        <v>5770.5650400000004</v>
      </c>
      <c r="D49" s="7">
        <f t="shared" si="0"/>
        <v>11325.544440000001</v>
      </c>
    </row>
    <row r="50" spans="1:4" x14ac:dyDescent="0.25">
      <c r="A50" s="1" t="s">
        <v>52</v>
      </c>
      <c r="B50" s="7">
        <v>0</v>
      </c>
      <c r="C50" s="7">
        <v>0</v>
      </c>
      <c r="D50" s="7">
        <f t="shared" si="0"/>
        <v>0</v>
      </c>
    </row>
    <row r="51" spans="1:4" x14ac:dyDescent="0.25">
      <c r="A51" s="1" t="s">
        <v>53</v>
      </c>
      <c r="B51" s="7">
        <v>2859.4039600000001</v>
      </c>
      <c r="C51" s="7">
        <v>620.00259000000005</v>
      </c>
      <c r="D51" s="7">
        <f t="shared" si="0"/>
        <v>3479.4065500000002</v>
      </c>
    </row>
    <row r="52" spans="1:4" x14ac:dyDescent="0.25">
      <c r="A52" s="1" t="s">
        <v>54</v>
      </c>
      <c r="B52" s="7">
        <v>2339.5934499999998</v>
      </c>
      <c r="C52" s="7">
        <v>0</v>
      </c>
      <c r="D52" s="7">
        <f t="shared" si="0"/>
        <v>2339.5934499999998</v>
      </c>
    </row>
    <row r="53" spans="1:4" x14ac:dyDescent="0.25">
      <c r="A53" s="1" t="s">
        <v>55</v>
      </c>
      <c r="B53" s="7">
        <v>43086.913610000003</v>
      </c>
      <c r="C53" s="7">
        <v>1227.19226</v>
      </c>
      <c r="D53" s="7">
        <f t="shared" si="0"/>
        <v>44314.105870000007</v>
      </c>
    </row>
    <row r="54" spans="1:4" x14ac:dyDescent="0.25">
      <c r="A54" s="1" t="s">
        <v>56</v>
      </c>
      <c r="B54" s="7">
        <v>25543.71038</v>
      </c>
      <c r="C54" s="7">
        <v>17595.07346</v>
      </c>
      <c r="D54" s="7">
        <f t="shared" si="0"/>
        <v>43138.783840000004</v>
      </c>
    </row>
    <row r="55" spans="1:4" x14ac:dyDescent="0.25">
      <c r="A55" s="1" t="s">
        <v>57</v>
      </c>
      <c r="B55" s="7">
        <v>4348.4504299999999</v>
      </c>
      <c r="C55" s="7">
        <v>540.23110999999994</v>
      </c>
      <c r="D55" s="7">
        <f t="shared" si="0"/>
        <v>4888.6815399999996</v>
      </c>
    </row>
    <row r="56" spans="1:4" x14ac:dyDescent="0.25">
      <c r="A56" s="1" t="s">
        <v>58</v>
      </c>
      <c r="B56" s="7">
        <v>470.51656000000003</v>
      </c>
      <c r="C56" s="7">
        <v>8553.7465200000006</v>
      </c>
      <c r="D56" s="7">
        <f t="shared" si="0"/>
        <v>9024.2630800000006</v>
      </c>
    </row>
    <row r="57" spans="1:4" x14ac:dyDescent="0.25">
      <c r="A57" s="1" t="s">
        <v>59</v>
      </c>
      <c r="B57" s="7">
        <v>0</v>
      </c>
      <c r="C57" s="7">
        <v>0</v>
      </c>
      <c r="D57" s="7">
        <f t="shared" si="0"/>
        <v>0</v>
      </c>
    </row>
    <row r="58" spans="1:4" x14ac:dyDescent="0.25">
      <c r="A58" s="1" t="s">
        <v>60</v>
      </c>
      <c r="B58" s="7">
        <v>225.48483999999999</v>
      </c>
      <c r="C58" s="7">
        <v>0</v>
      </c>
      <c r="D58" s="7">
        <f t="shared" si="0"/>
        <v>225.48483999999999</v>
      </c>
    </row>
    <row r="59" spans="1:4" x14ac:dyDescent="0.25">
      <c r="A59" s="1" t="s">
        <v>61</v>
      </c>
      <c r="B59" s="7">
        <v>199.50427999999999</v>
      </c>
      <c r="C59" s="7">
        <v>60.45234</v>
      </c>
      <c r="D59" s="7">
        <f t="shared" si="0"/>
        <v>259.95661999999999</v>
      </c>
    </row>
    <row r="60" spans="1:4" x14ac:dyDescent="0.25">
      <c r="A60" s="1" t="s">
        <v>62</v>
      </c>
      <c r="B60" s="7">
        <v>30794.44915</v>
      </c>
      <c r="C60" s="7">
        <v>1748.8852899999999</v>
      </c>
      <c r="D60" s="7">
        <f t="shared" si="0"/>
        <v>32543.334439999999</v>
      </c>
    </row>
    <row r="61" spans="1:4" ht="15.75" x14ac:dyDescent="0.25">
      <c r="A61" s="125" t="s">
        <v>11</v>
      </c>
      <c r="B61" s="110">
        <v>528974.01158000005</v>
      </c>
      <c r="C61" s="110">
        <v>350441.15528999997</v>
      </c>
      <c r="D61" s="110">
        <v>879415.16687000007</v>
      </c>
    </row>
    <row r="62" spans="1:4" x14ac:dyDescent="0.25">
      <c r="A62" s="48"/>
      <c r="B62" s="48"/>
      <c r="C62" s="150" t="s">
        <v>244</v>
      </c>
      <c r="D62" s="150"/>
    </row>
    <row r="63" spans="1:4" x14ac:dyDescent="0.25">
      <c r="A63" s="130" t="s">
        <v>245</v>
      </c>
      <c r="B63" s="48"/>
      <c r="C63" s="48"/>
      <c r="D63" s="48"/>
    </row>
    <row r="64" spans="1:4" x14ac:dyDescent="0.25">
      <c r="A64" s="48"/>
      <c r="B64" s="48"/>
      <c r="C64" s="48"/>
      <c r="D64" s="48"/>
    </row>
    <row r="65" spans="1:4" x14ac:dyDescent="0.25">
      <c r="A65" s="48"/>
      <c r="B65" s="48"/>
      <c r="C65" s="48"/>
      <c r="D65" s="48"/>
    </row>
  </sheetData>
  <mergeCells count="7">
    <mergeCell ref="A1:D1"/>
    <mergeCell ref="C62:D62"/>
    <mergeCell ref="A3:D3"/>
    <mergeCell ref="A4:D4"/>
    <mergeCell ref="A5:D5"/>
    <mergeCell ref="A6:D6"/>
    <mergeCell ref="A7:D7"/>
  </mergeCells>
  <printOptions horizontalCentered="1"/>
  <pageMargins left="0.70866141732283472" right="0.70866141732283472" top="0.74803149606299213" bottom="0.74803149606299213" header="0.31496062992125984" footer="0.31496062992125984"/>
  <pageSetup scale="67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F87A2F-9F5F-456F-B374-4507F3110A02}">
  <sheetPr>
    <tabColor rgb="FF92D050"/>
    <pageSetUpPr fitToPage="1"/>
  </sheetPr>
  <dimension ref="A1:E51"/>
  <sheetViews>
    <sheetView workbookViewId="0">
      <selection sqref="A1:XFD1"/>
    </sheetView>
  </sheetViews>
  <sheetFormatPr baseColWidth="10" defaultRowHeight="15" x14ac:dyDescent="0.25"/>
  <cols>
    <col min="1" max="1" width="5.5703125" style="1" customWidth="1"/>
    <col min="2" max="2" width="30" style="1" bestFit="1" customWidth="1"/>
    <col min="3" max="3" width="19.5703125" style="1" customWidth="1"/>
    <col min="4" max="4" width="23.140625" style="1" customWidth="1"/>
    <col min="5" max="5" width="11.7109375" style="1" bestFit="1" customWidth="1"/>
    <col min="6" max="16384" width="11.42578125" style="1"/>
  </cols>
  <sheetData>
    <row r="1" spans="1:5" s="136" customFormat="1" ht="45.75" customHeight="1" x14ac:dyDescent="0.25">
      <c r="B1" s="180" t="s">
        <v>280</v>
      </c>
      <c r="C1" s="181"/>
      <c r="D1" s="181"/>
      <c r="E1" s="181"/>
    </row>
    <row r="3" spans="1:5" s="21" customFormat="1" x14ac:dyDescent="0.25">
      <c r="A3" s="149" t="s">
        <v>221</v>
      </c>
      <c r="B3" s="149"/>
      <c r="C3" s="149"/>
      <c r="D3" s="149"/>
      <c r="E3" s="149"/>
    </row>
    <row r="4" spans="1:5" s="21" customFormat="1" x14ac:dyDescent="0.25">
      <c r="A4" s="149" t="s">
        <v>1</v>
      </c>
      <c r="B4" s="149"/>
      <c r="C4" s="149"/>
      <c r="D4" s="149"/>
      <c r="E4" s="149"/>
    </row>
    <row r="5" spans="1:5" s="21" customFormat="1" x14ac:dyDescent="0.25">
      <c r="A5" s="149" t="s">
        <v>222</v>
      </c>
      <c r="B5" s="149"/>
      <c r="C5" s="149"/>
      <c r="D5" s="149"/>
      <c r="E5" s="149"/>
    </row>
    <row r="6" spans="1:5" s="21" customFormat="1" x14ac:dyDescent="0.25">
      <c r="A6" s="149" t="s">
        <v>3</v>
      </c>
      <c r="B6" s="149"/>
      <c r="C6" s="149"/>
      <c r="D6" s="149"/>
      <c r="E6" s="149"/>
    </row>
    <row r="7" spans="1:5" s="21" customFormat="1" x14ac:dyDescent="0.25">
      <c r="A7" s="149" t="s">
        <v>4</v>
      </c>
      <c r="B7" s="149"/>
      <c r="C7" s="149"/>
      <c r="D7" s="149"/>
      <c r="E7" s="149"/>
    </row>
    <row r="8" spans="1:5" s="21" customFormat="1" ht="15.75" thickBot="1" x14ac:dyDescent="0.3">
      <c r="A8" s="144"/>
      <c r="B8" s="144"/>
      <c r="C8" s="144"/>
      <c r="D8" s="144"/>
      <c r="E8" s="144"/>
    </row>
    <row r="9" spans="1:5" ht="60.75" thickTop="1" x14ac:dyDescent="0.25">
      <c r="A9" s="153" t="s">
        <v>223</v>
      </c>
      <c r="B9" s="154"/>
      <c r="C9" s="111" t="s">
        <v>211</v>
      </c>
      <c r="D9" s="111" t="s">
        <v>212</v>
      </c>
      <c r="E9" s="112" t="s">
        <v>72</v>
      </c>
    </row>
    <row r="10" spans="1:5" x14ac:dyDescent="0.25">
      <c r="A10" s="21" t="s">
        <v>224</v>
      </c>
      <c r="B10" s="21"/>
      <c r="C10" s="33">
        <v>1568288.47966</v>
      </c>
      <c r="D10" s="33">
        <v>3139762.9663499999</v>
      </c>
      <c r="E10" s="33">
        <v>4708051.4460100001</v>
      </c>
    </row>
    <row r="11" spans="1:5" x14ac:dyDescent="0.25">
      <c r="B11" s="1" t="s">
        <v>65</v>
      </c>
      <c r="C11" s="129">
        <v>6504.3323600000003</v>
      </c>
      <c r="D11" s="129">
        <v>0</v>
      </c>
      <c r="E11" s="129">
        <v>6504.3323600000003</v>
      </c>
    </row>
    <row r="12" spans="1:5" x14ac:dyDescent="0.25">
      <c r="B12" s="1" t="s">
        <v>225</v>
      </c>
      <c r="C12" s="129">
        <v>0</v>
      </c>
      <c r="D12" s="129">
        <v>0</v>
      </c>
      <c r="E12" s="129">
        <v>0</v>
      </c>
    </row>
    <row r="13" spans="1:5" x14ac:dyDescent="0.25">
      <c r="B13" s="1" t="s">
        <v>226</v>
      </c>
      <c r="C13" s="129">
        <v>0</v>
      </c>
      <c r="D13" s="129">
        <v>0</v>
      </c>
      <c r="E13" s="129">
        <v>0</v>
      </c>
    </row>
    <row r="14" spans="1:5" x14ac:dyDescent="0.25">
      <c r="B14" s="1" t="s">
        <v>68</v>
      </c>
      <c r="C14" s="129">
        <v>4455.0348699999995</v>
      </c>
      <c r="D14" s="129">
        <v>230.26029</v>
      </c>
      <c r="E14" s="129">
        <v>4685.2951599999997</v>
      </c>
    </row>
    <row r="15" spans="1:5" x14ac:dyDescent="0.25">
      <c r="B15" s="1" t="s">
        <v>69</v>
      </c>
      <c r="C15" s="129">
        <v>8126.6297700000005</v>
      </c>
      <c r="D15" s="129">
        <v>0</v>
      </c>
      <c r="E15" s="129">
        <v>8126.6297700000005</v>
      </c>
    </row>
    <row r="16" spans="1:5" x14ac:dyDescent="0.25">
      <c r="B16" s="1" t="s">
        <v>70</v>
      </c>
      <c r="C16" s="129">
        <v>42491.646540000002</v>
      </c>
      <c r="D16" s="129">
        <v>0</v>
      </c>
      <c r="E16" s="129">
        <v>42491.646540000002</v>
      </c>
    </row>
    <row r="17" spans="1:5" x14ac:dyDescent="0.25">
      <c r="B17" s="1" t="s">
        <v>6</v>
      </c>
      <c r="C17" s="129">
        <v>623474.47835000011</v>
      </c>
      <c r="D17" s="129">
        <v>1997830.13849</v>
      </c>
      <c r="E17" s="129">
        <v>2621304.6168400003</v>
      </c>
    </row>
    <row r="18" spans="1:5" x14ac:dyDescent="0.25">
      <c r="B18" s="1" t="s">
        <v>8</v>
      </c>
      <c r="C18" s="129">
        <v>869662.37469000008</v>
      </c>
      <c r="D18" s="129">
        <v>1141702.56757</v>
      </c>
      <c r="E18" s="129">
        <v>2011364.9422599999</v>
      </c>
    </row>
    <row r="19" spans="1:5" x14ac:dyDescent="0.25">
      <c r="B19" s="1" t="s">
        <v>116</v>
      </c>
      <c r="C19" s="129">
        <v>13573.983080000004</v>
      </c>
      <c r="D19" s="129">
        <v>0</v>
      </c>
      <c r="E19" s="129">
        <v>13573.983080000004</v>
      </c>
    </row>
    <row r="20" spans="1:5" x14ac:dyDescent="0.25">
      <c r="C20" s="129"/>
      <c r="D20" s="129"/>
      <c r="E20" s="129"/>
    </row>
    <row r="21" spans="1:5" x14ac:dyDescent="0.25">
      <c r="A21" s="21" t="s">
        <v>227</v>
      </c>
      <c r="B21" s="21"/>
      <c r="C21" s="33">
        <v>296567.50271000003</v>
      </c>
      <c r="D21" s="33">
        <v>932784.38512999995</v>
      </c>
      <c r="E21" s="33">
        <v>1229351.88784</v>
      </c>
    </row>
    <row r="22" spans="1:5" x14ac:dyDescent="0.25">
      <c r="B22" s="1" t="s">
        <v>75</v>
      </c>
      <c r="C22" s="129">
        <v>8317.4122299999999</v>
      </c>
      <c r="D22" s="129">
        <v>18642.147059999996</v>
      </c>
      <c r="E22" s="129">
        <v>26959.559289999997</v>
      </c>
    </row>
    <row r="23" spans="1:5" x14ac:dyDescent="0.25">
      <c r="B23" s="1" t="s">
        <v>76</v>
      </c>
      <c r="C23" s="129">
        <v>0</v>
      </c>
      <c r="D23" s="129">
        <v>0</v>
      </c>
      <c r="E23" s="129">
        <v>0</v>
      </c>
    </row>
    <row r="24" spans="1:5" x14ac:dyDescent="0.25">
      <c r="B24" s="1" t="s">
        <v>77</v>
      </c>
      <c r="C24" s="129">
        <v>72.890979999999999</v>
      </c>
      <c r="D24" s="129">
        <v>85.738110000000006</v>
      </c>
      <c r="E24" s="129">
        <v>158.62909000000002</v>
      </c>
    </row>
    <row r="25" spans="1:5" x14ac:dyDescent="0.25">
      <c r="B25" s="1" t="s">
        <v>78</v>
      </c>
      <c r="C25" s="129">
        <v>2871.1410200000014</v>
      </c>
      <c r="D25" s="129">
        <v>6956.4968899999994</v>
      </c>
      <c r="E25" s="129">
        <v>9827.6379100000013</v>
      </c>
    </row>
    <row r="26" spans="1:5" x14ac:dyDescent="0.25">
      <c r="B26" s="1" t="s">
        <v>79</v>
      </c>
      <c r="C26" s="129">
        <v>3606.4675000000002</v>
      </c>
      <c r="D26" s="129">
        <v>2670.7240200000001</v>
      </c>
      <c r="E26" s="129">
        <v>6277.1915200000003</v>
      </c>
    </row>
    <row r="27" spans="1:5" x14ac:dyDescent="0.25">
      <c r="B27" s="1" t="s">
        <v>228</v>
      </c>
      <c r="C27" s="129">
        <v>0</v>
      </c>
      <c r="D27" s="129">
        <v>0</v>
      </c>
      <c r="E27" s="129">
        <v>0</v>
      </c>
    </row>
    <row r="28" spans="1:5" x14ac:dyDescent="0.25">
      <c r="B28" s="1" t="s">
        <v>81</v>
      </c>
      <c r="C28" s="129">
        <v>40822.836790000001</v>
      </c>
      <c r="D28" s="129">
        <v>118043.78958000001</v>
      </c>
      <c r="E28" s="129">
        <v>158866.62637000001</v>
      </c>
    </row>
    <row r="29" spans="1:5" x14ac:dyDescent="0.25">
      <c r="B29" s="1" t="s">
        <v>82</v>
      </c>
      <c r="C29" s="129">
        <v>0</v>
      </c>
      <c r="D29" s="129">
        <v>0</v>
      </c>
      <c r="E29" s="129">
        <v>0</v>
      </c>
    </row>
    <row r="30" spans="1:5" x14ac:dyDescent="0.25">
      <c r="B30" s="1" t="s">
        <v>9</v>
      </c>
      <c r="C30" s="129">
        <v>200980.75257000004</v>
      </c>
      <c r="D30" s="129">
        <v>95409.306650000013</v>
      </c>
      <c r="E30" s="129">
        <v>296390.05922000005</v>
      </c>
    </row>
    <row r="31" spans="1:5" x14ac:dyDescent="0.25">
      <c r="B31" s="1" t="s">
        <v>83</v>
      </c>
      <c r="C31" s="129">
        <v>31160.700400000002</v>
      </c>
      <c r="D31" s="129">
        <v>15950.71725</v>
      </c>
      <c r="E31" s="129">
        <v>47111.417650000003</v>
      </c>
    </row>
    <row r="32" spans="1:5" x14ac:dyDescent="0.25">
      <c r="B32" s="1" t="s">
        <v>229</v>
      </c>
      <c r="C32" s="129">
        <v>624.71104000000003</v>
      </c>
      <c r="D32" s="129">
        <v>6549.8363499999996</v>
      </c>
      <c r="E32" s="129">
        <v>7174.5473899999997</v>
      </c>
    </row>
    <row r="33" spans="1:5" x14ac:dyDescent="0.25">
      <c r="B33" s="1" t="s">
        <v>119</v>
      </c>
      <c r="C33" s="129">
        <v>0</v>
      </c>
      <c r="D33" s="129">
        <v>0</v>
      </c>
      <c r="E33" s="129">
        <v>0</v>
      </c>
    </row>
    <row r="34" spans="1:5" x14ac:dyDescent="0.25">
      <c r="B34" s="1" t="s">
        <v>120</v>
      </c>
      <c r="C34" s="129">
        <v>0</v>
      </c>
      <c r="D34" s="129">
        <v>0</v>
      </c>
      <c r="E34" s="129">
        <v>0</v>
      </c>
    </row>
    <row r="35" spans="1:5" x14ac:dyDescent="0.25">
      <c r="B35" s="1" t="s">
        <v>87</v>
      </c>
      <c r="C35" s="129">
        <v>0</v>
      </c>
      <c r="D35" s="129">
        <v>11651.403</v>
      </c>
      <c r="E35" s="129">
        <v>11651.403</v>
      </c>
    </row>
    <row r="36" spans="1:5" x14ac:dyDescent="0.25">
      <c r="B36" s="1" t="s">
        <v>230</v>
      </c>
      <c r="C36" s="129">
        <v>0</v>
      </c>
      <c r="D36" s="129">
        <v>0</v>
      </c>
      <c r="E36" s="129">
        <v>0</v>
      </c>
    </row>
    <row r="37" spans="1:5" x14ac:dyDescent="0.25">
      <c r="B37" s="1" t="s">
        <v>231</v>
      </c>
      <c r="C37" s="129">
        <v>8110.5901799999701</v>
      </c>
      <c r="D37" s="129">
        <v>656824.22621999995</v>
      </c>
      <c r="E37" s="129">
        <v>664934.81639999989</v>
      </c>
    </row>
    <row r="38" spans="1:5" x14ac:dyDescent="0.25">
      <c r="C38" s="129"/>
      <c r="D38" s="129"/>
      <c r="E38" s="129"/>
    </row>
    <row r="39" spans="1:5" x14ac:dyDescent="0.25">
      <c r="A39" s="21" t="s">
        <v>232</v>
      </c>
      <c r="B39" s="21"/>
      <c r="C39" s="33">
        <v>34670.57488</v>
      </c>
      <c r="D39" s="33">
        <v>17250.376510000002</v>
      </c>
      <c r="E39" s="33">
        <v>51920.951390000002</v>
      </c>
    </row>
    <row r="40" spans="1:5" x14ac:dyDescent="0.25">
      <c r="B40" s="1" t="s">
        <v>92</v>
      </c>
      <c r="C40" s="129">
        <v>4816.8711199999998</v>
      </c>
      <c r="D40" s="129">
        <v>1216.05655</v>
      </c>
      <c r="E40" s="129">
        <v>6032.92767</v>
      </c>
    </row>
    <row r="41" spans="1:5" x14ac:dyDescent="0.25">
      <c r="B41" s="1" t="s">
        <v>93</v>
      </c>
      <c r="C41" s="129">
        <v>18521.880829999998</v>
      </c>
      <c r="D41" s="129">
        <v>3926.6875300000002</v>
      </c>
      <c r="E41" s="129">
        <v>22448.568359999997</v>
      </c>
    </row>
    <row r="42" spans="1:5" x14ac:dyDescent="0.25">
      <c r="B42" s="1" t="s">
        <v>94</v>
      </c>
      <c r="C42" s="129">
        <v>4934.4673499999999</v>
      </c>
      <c r="D42" s="129">
        <v>2328.4053000000004</v>
      </c>
      <c r="E42" s="129">
        <v>7262.8726500000002</v>
      </c>
    </row>
    <row r="43" spans="1:5" x14ac:dyDescent="0.25">
      <c r="B43" s="1" t="s">
        <v>125</v>
      </c>
      <c r="C43" s="129">
        <v>177.18905000000001</v>
      </c>
      <c r="D43" s="129">
        <v>0</v>
      </c>
      <c r="E43" s="129">
        <v>177.18905000000001</v>
      </c>
    </row>
    <row r="44" spans="1:5" x14ac:dyDescent="0.25">
      <c r="B44" s="1" t="s">
        <v>96</v>
      </c>
      <c r="C44" s="129">
        <v>4403.5628200000001</v>
      </c>
      <c r="D44" s="129">
        <v>7260.9160500000007</v>
      </c>
      <c r="E44" s="129">
        <v>11664.478870000001</v>
      </c>
    </row>
    <row r="45" spans="1:5" x14ac:dyDescent="0.25">
      <c r="B45" s="1" t="s">
        <v>233</v>
      </c>
      <c r="C45" s="129">
        <v>201.54263</v>
      </c>
      <c r="D45" s="129">
        <v>903.25</v>
      </c>
      <c r="E45" s="129">
        <v>1104.7926299999999</v>
      </c>
    </row>
    <row r="46" spans="1:5" x14ac:dyDescent="0.25">
      <c r="B46" s="1" t="s">
        <v>98</v>
      </c>
      <c r="C46" s="129">
        <v>1615.0610799999999</v>
      </c>
      <c r="D46" s="129">
        <v>1615.0610799999999</v>
      </c>
      <c r="E46" s="129">
        <v>3230.1221599999999</v>
      </c>
    </row>
    <row r="47" spans="1:5" x14ac:dyDescent="0.25">
      <c r="B47" s="1" t="s">
        <v>234</v>
      </c>
      <c r="C47" s="129">
        <v>0</v>
      </c>
      <c r="D47" s="129">
        <v>0</v>
      </c>
      <c r="E47" s="129">
        <v>0</v>
      </c>
    </row>
    <row r="48" spans="1:5" ht="15.75" thickBot="1" x14ac:dyDescent="0.3">
      <c r="C48" s="129"/>
      <c r="D48" s="129"/>
      <c r="E48" s="129"/>
    </row>
    <row r="49" spans="1:5" ht="15.75" thickTop="1" x14ac:dyDescent="0.25">
      <c r="A49" s="113"/>
      <c r="B49" s="114" t="s">
        <v>11</v>
      </c>
      <c r="C49" s="115">
        <v>1899526.5572499998</v>
      </c>
      <c r="D49" s="115">
        <v>4089797.7279899996</v>
      </c>
      <c r="E49" s="116">
        <v>5989324.2852399992</v>
      </c>
    </row>
    <row r="50" spans="1:5" x14ac:dyDescent="0.25">
      <c r="D50" s="134"/>
      <c r="E50" s="134" t="s">
        <v>244</v>
      </c>
    </row>
    <row r="51" spans="1:5" x14ac:dyDescent="0.25">
      <c r="A51" s="130" t="s">
        <v>245</v>
      </c>
    </row>
  </sheetData>
  <mergeCells count="7">
    <mergeCell ref="B1:E1"/>
    <mergeCell ref="A9:B9"/>
    <mergeCell ref="A3:E3"/>
    <mergeCell ref="A4:E4"/>
    <mergeCell ref="A5:E5"/>
    <mergeCell ref="A6:E6"/>
    <mergeCell ref="A7:E7"/>
  </mergeCells>
  <printOptions horizontalCentered="1"/>
  <pageMargins left="0.70866141732283472" right="0.70866141732283472" top="0.74803149606299213" bottom="0.74803149606299213" header="0.31496062992125984" footer="0.31496062992125984"/>
  <pageSetup scale="82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FA20FC-F5EF-40FC-BC7A-5CB864A4DF6A}">
  <sheetPr>
    <tabColor rgb="FF92D050"/>
    <pageSetUpPr fitToPage="1"/>
  </sheetPr>
  <dimension ref="A1:E63"/>
  <sheetViews>
    <sheetView zoomScaleNormal="100" workbookViewId="0">
      <selection sqref="A1:XFD1"/>
    </sheetView>
  </sheetViews>
  <sheetFormatPr baseColWidth="10" defaultRowHeight="15" x14ac:dyDescent="0.25"/>
  <cols>
    <col min="1" max="1" width="51.5703125" style="1" bestFit="1" customWidth="1"/>
    <col min="2" max="2" width="19.5703125" style="1" customWidth="1"/>
    <col min="3" max="3" width="23.28515625" style="1" bestFit="1" customWidth="1"/>
    <col min="4" max="16384" width="11.42578125" style="1"/>
  </cols>
  <sheetData>
    <row r="1" spans="1:5" s="136" customFormat="1" ht="45.75" customHeight="1" x14ac:dyDescent="0.25">
      <c r="A1" s="180" t="s">
        <v>280</v>
      </c>
      <c r="B1" s="181"/>
      <c r="C1" s="181"/>
      <c r="D1" s="181"/>
    </row>
    <row r="3" spans="1:5" x14ac:dyDescent="0.25">
      <c r="A3" s="149" t="s">
        <v>235</v>
      </c>
      <c r="B3" s="149"/>
      <c r="C3" s="149"/>
      <c r="D3" s="149"/>
      <c r="E3" s="21"/>
    </row>
    <row r="4" spans="1:5" x14ac:dyDescent="0.25">
      <c r="A4" s="149" t="s">
        <v>1</v>
      </c>
      <c r="B4" s="149"/>
      <c r="C4" s="149"/>
      <c r="D4" s="149"/>
      <c r="E4" s="21"/>
    </row>
    <row r="5" spans="1:5" x14ac:dyDescent="0.25">
      <c r="A5" s="149" t="s">
        <v>236</v>
      </c>
      <c r="B5" s="149"/>
      <c r="C5" s="149"/>
      <c r="D5" s="149"/>
      <c r="E5" s="21"/>
    </row>
    <row r="6" spans="1:5" x14ac:dyDescent="0.25">
      <c r="A6" s="149" t="s">
        <v>3</v>
      </c>
      <c r="B6" s="149"/>
      <c r="C6" s="149"/>
      <c r="D6" s="149"/>
    </row>
    <row r="7" spans="1:5" x14ac:dyDescent="0.25">
      <c r="A7" s="149" t="s">
        <v>4</v>
      </c>
      <c r="B7" s="149"/>
      <c r="C7" s="149"/>
      <c r="D7" s="149"/>
    </row>
    <row r="8" spans="1:5" ht="15.75" thickBot="1" x14ac:dyDescent="0.3">
      <c r="A8" s="144"/>
      <c r="B8" s="144"/>
      <c r="C8" s="144"/>
      <c r="D8" s="144"/>
    </row>
    <row r="9" spans="1:5" ht="51" customHeight="1" thickTop="1" x14ac:dyDescent="0.25">
      <c r="A9" s="117" t="s">
        <v>210</v>
      </c>
      <c r="B9" s="111" t="s">
        <v>211</v>
      </c>
      <c r="C9" s="111" t="s">
        <v>212</v>
      </c>
      <c r="D9" s="112" t="s">
        <v>72</v>
      </c>
      <c r="E9" s="135"/>
    </row>
    <row r="10" spans="1:5" x14ac:dyDescent="0.25">
      <c r="A10" s="1" t="s">
        <v>12</v>
      </c>
      <c r="B10" s="7">
        <v>0</v>
      </c>
      <c r="C10" s="7">
        <v>0</v>
      </c>
      <c r="D10" s="7">
        <v>0</v>
      </c>
    </row>
    <row r="11" spans="1:5" x14ac:dyDescent="0.25">
      <c r="A11" s="1" t="s">
        <v>13</v>
      </c>
      <c r="B11" s="7">
        <v>81913.568710000007</v>
      </c>
      <c r="C11" s="7">
        <v>91728.082320000001</v>
      </c>
      <c r="D11" s="7">
        <v>173641.65103000001</v>
      </c>
    </row>
    <row r="12" spans="1:5" x14ac:dyDescent="0.25">
      <c r="A12" s="1" t="s">
        <v>14</v>
      </c>
      <c r="B12" s="7">
        <v>41.8005</v>
      </c>
      <c r="C12" s="7">
        <v>3079.4773599999999</v>
      </c>
      <c r="D12" s="7">
        <v>3121.2778599999997</v>
      </c>
    </row>
    <row r="13" spans="1:5" x14ac:dyDescent="0.25">
      <c r="A13" s="1" t="s">
        <v>15</v>
      </c>
      <c r="B13" s="7">
        <v>12014.747089999999</v>
      </c>
      <c r="C13" s="7">
        <v>0</v>
      </c>
      <c r="D13" s="7">
        <v>12014.747089999999</v>
      </c>
    </row>
    <row r="14" spans="1:5" x14ac:dyDescent="0.25">
      <c r="A14" s="1" t="s">
        <v>147</v>
      </c>
      <c r="B14" s="7">
        <v>852.84291999999994</v>
      </c>
      <c r="C14" s="7">
        <v>45.016369999999995</v>
      </c>
      <c r="D14" s="7">
        <v>897.85928999999987</v>
      </c>
    </row>
    <row r="15" spans="1:5" x14ac:dyDescent="0.25">
      <c r="A15" s="1" t="s">
        <v>16</v>
      </c>
      <c r="B15" s="7">
        <v>29796.702860000001</v>
      </c>
      <c r="C15" s="7">
        <v>12650.780049999999</v>
      </c>
      <c r="D15" s="7">
        <v>42447.482909999999</v>
      </c>
    </row>
    <row r="16" spans="1:5" x14ac:dyDescent="0.25">
      <c r="A16" s="1" t="s">
        <v>18</v>
      </c>
      <c r="B16" s="7">
        <v>106727.986</v>
      </c>
      <c r="C16" s="7">
        <v>12399.287</v>
      </c>
      <c r="D16" s="7">
        <v>119127.273</v>
      </c>
    </row>
    <row r="17" spans="1:4" x14ac:dyDescent="0.25">
      <c r="A17" s="1" t="s">
        <v>19</v>
      </c>
      <c r="B17" s="7">
        <v>194.68199999999999</v>
      </c>
      <c r="C17" s="7">
        <v>0</v>
      </c>
      <c r="D17" s="7">
        <v>194.68199999999999</v>
      </c>
    </row>
    <row r="18" spans="1:4" x14ac:dyDescent="0.25">
      <c r="A18" s="1" t="s">
        <v>20</v>
      </c>
      <c r="B18" s="7">
        <v>6.7580000000000001E-2</v>
      </c>
      <c r="C18" s="7">
        <v>0</v>
      </c>
      <c r="D18" s="7">
        <v>6.7580000000000001E-2</v>
      </c>
    </row>
    <row r="19" spans="1:4" x14ac:dyDescent="0.25">
      <c r="A19" s="1" t="s">
        <v>21</v>
      </c>
      <c r="B19" s="7">
        <v>900.80322000000001</v>
      </c>
      <c r="C19" s="7">
        <v>0</v>
      </c>
      <c r="D19" s="7">
        <v>900.80322000000001</v>
      </c>
    </row>
    <row r="20" spans="1:4" x14ac:dyDescent="0.25">
      <c r="A20" s="1" t="s">
        <v>203</v>
      </c>
      <c r="B20" s="7">
        <v>0</v>
      </c>
      <c r="C20" s="7">
        <v>0</v>
      </c>
      <c r="D20" s="7">
        <v>0</v>
      </c>
    </row>
    <row r="21" spans="1:4" x14ac:dyDescent="0.25">
      <c r="A21" s="1" t="s">
        <v>23</v>
      </c>
      <c r="B21" s="7">
        <v>414283.44089000003</v>
      </c>
      <c r="C21" s="7">
        <v>528703.66266000003</v>
      </c>
      <c r="D21" s="7">
        <v>942987.10355000012</v>
      </c>
    </row>
    <row r="22" spans="1:4" x14ac:dyDescent="0.25">
      <c r="A22" s="1" t="s">
        <v>202</v>
      </c>
      <c r="B22" s="7">
        <v>3.2300199999999997</v>
      </c>
      <c r="C22" s="7">
        <v>11.25582</v>
      </c>
      <c r="D22" s="7">
        <v>14.48584</v>
      </c>
    </row>
    <row r="23" spans="1:4" x14ac:dyDescent="0.25">
      <c r="A23" s="1" t="s">
        <v>25</v>
      </c>
      <c r="B23" s="7">
        <v>74443.777439999991</v>
      </c>
      <c r="C23" s="7">
        <v>31.864470000000001</v>
      </c>
      <c r="D23" s="7">
        <v>74475.641909999991</v>
      </c>
    </row>
    <row r="24" spans="1:4" x14ac:dyDescent="0.25">
      <c r="A24" s="1" t="s">
        <v>26</v>
      </c>
      <c r="B24" s="7">
        <v>412736.53437000007</v>
      </c>
      <c r="C24" s="7">
        <v>162372.34679000001</v>
      </c>
      <c r="D24" s="7">
        <v>575108.88116000011</v>
      </c>
    </row>
    <row r="25" spans="1:4" x14ac:dyDescent="0.25">
      <c r="A25" s="1" t="s">
        <v>27</v>
      </c>
      <c r="B25" s="7">
        <v>0</v>
      </c>
      <c r="C25" s="7">
        <v>0</v>
      </c>
      <c r="D25" s="7">
        <v>0</v>
      </c>
    </row>
    <row r="26" spans="1:4" x14ac:dyDescent="0.25">
      <c r="A26" s="1" t="s">
        <v>28</v>
      </c>
      <c r="B26" s="7">
        <v>62316.088200000006</v>
      </c>
      <c r="C26" s="7">
        <v>106993.6232</v>
      </c>
      <c r="D26" s="7">
        <v>169309.7114</v>
      </c>
    </row>
    <row r="27" spans="1:4" x14ac:dyDescent="0.25">
      <c r="A27" s="1" t="s">
        <v>29</v>
      </c>
      <c r="B27" s="7">
        <v>2546.7169199999998</v>
      </c>
      <c r="C27" s="7">
        <v>0</v>
      </c>
      <c r="D27" s="7">
        <v>2546.7169199999998</v>
      </c>
    </row>
    <row r="28" spans="1:4" x14ac:dyDescent="0.25">
      <c r="A28" s="1" t="s">
        <v>30</v>
      </c>
      <c r="B28" s="7">
        <v>0</v>
      </c>
      <c r="C28" s="7">
        <v>0</v>
      </c>
      <c r="D28" s="7">
        <v>0</v>
      </c>
    </row>
    <row r="29" spans="1:4" x14ac:dyDescent="0.25">
      <c r="A29" s="1" t="s">
        <v>213</v>
      </c>
      <c r="B29" s="7">
        <v>15028.681670000002</v>
      </c>
      <c r="C29" s="7">
        <v>88422.352299999984</v>
      </c>
      <c r="D29" s="7">
        <v>103451.03396999999</v>
      </c>
    </row>
    <row r="30" spans="1:4" x14ac:dyDescent="0.25">
      <c r="A30" s="1" t="s">
        <v>32</v>
      </c>
      <c r="B30" s="7">
        <v>59729.25318</v>
      </c>
      <c r="C30" s="7">
        <v>4922</v>
      </c>
      <c r="D30" s="7">
        <v>64651.25318</v>
      </c>
    </row>
    <row r="31" spans="1:4" x14ac:dyDescent="0.25">
      <c r="A31" s="1" t="s">
        <v>33</v>
      </c>
      <c r="B31" s="7">
        <v>0</v>
      </c>
      <c r="C31" s="7">
        <v>0</v>
      </c>
      <c r="D31" s="7">
        <v>0</v>
      </c>
    </row>
    <row r="32" spans="1:4" x14ac:dyDescent="0.25">
      <c r="A32" s="1" t="s">
        <v>34</v>
      </c>
      <c r="B32" s="7">
        <v>0</v>
      </c>
      <c r="C32" s="7">
        <v>0</v>
      </c>
      <c r="D32" s="7">
        <v>0</v>
      </c>
    </row>
    <row r="33" spans="1:4" x14ac:dyDescent="0.25">
      <c r="A33" s="1" t="s">
        <v>214</v>
      </c>
      <c r="B33" s="7">
        <v>37931.082060000001</v>
      </c>
      <c r="C33" s="7">
        <v>109308.6955</v>
      </c>
      <c r="D33" s="7">
        <v>147239.77756000002</v>
      </c>
    </row>
    <row r="34" spans="1:4" x14ac:dyDescent="0.25">
      <c r="A34" s="1" t="s">
        <v>215</v>
      </c>
      <c r="B34" s="7">
        <v>255.06571</v>
      </c>
      <c r="C34" s="7">
        <v>0</v>
      </c>
      <c r="D34" s="7">
        <v>255.06571</v>
      </c>
    </row>
    <row r="35" spans="1:4" x14ac:dyDescent="0.25">
      <c r="A35" s="1" t="s">
        <v>37</v>
      </c>
      <c r="B35" s="7">
        <v>82385.841880000007</v>
      </c>
      <c r="C35" s="7">
        <v>656079.34060999996</v>
      </c>
      <c r="D35" s="7">
        <v>738465.18248999992</v>
      </c>
    </row>
    <row r="36" spans="1:4" x14ac:dyDescent="0.25">
      <c r="A36" s="1" t="s">
        <v>38</v>
      </c>
      <c r="B36" s="7">
        <v>64757.7139100001</v>
      </c>
      <c r="C36" s="7">
        <v>1686014.63643</v>
      </c>
      <c r="D36" s="7">
        <v>1750772.3503400001</v>
      </c>
    </row>
    <row r="37" spans="1:4" x14ac:dyDescent="0.25">
      <c r="A37" s="1" t="s">
        <v>39</v>
      </c>
      <c r="B37" s="7">
        <v>61626.042099999999</v>
      </c>
      <c r="C37" s="7">
        <v>2750.7746200000001</v>
      </c>
      <c r="D37" s="7">
        <v>64376.816720000003</v>
      </c>
    </row>
    <row r="38" spans="1:4" x14ac:dyDescent="0.25">
      <c r="A38" s="1" t="s">
        <v>216</v>
      </c>
      <c r="B38" s="7">
        <v>0</v>
      </c>
      <c r="C38" s="7">
        <v>0</v>
      </c>
      <c r="D38" s="7">
        <v>0</v>
      </c>
    </row>
    <row r="39" spans="1:4" x14ac:dyDescent="0.25">
      <c r="A39" s="1" t="s">
        <v>41</v>
      </c>
      <c r="B39" s="7">
        <v>2138.1880999999998</v>
      </c>
      <c r="C39" s="7">
        <v>0</v>
      </c>
      <c r="D39" s="7">
        <v>2138.1880999999998</v>
      </c>
    </row>
    <row r="40" spans="1:4" x14ac:dyDescent="0.25">
      <c r="A40" s="1" t="s">
        <v>42</v>
      </c>
      <c r="B40" s="7">
        <v>2352.4210000000003</v>
      </c>
      <c r="C40" s="7">
        <v>0</v>
      </c>
      <c r="D40" s="7">
        <v>2352.4210000000003</v>
      </c>
    </row>
    <row r="41" spans="1:4" x14ac:dyDescent="0.25">
      <c r="A41" s="1" t="s">
        <v>43</v>
      </c>
      <c r="B41" s="7">
        <v>0</v>
      </c>
      <c r="C41" s="7">
        <v>0</v>
      </c>
      <c r="D41" s="7">
        <v>0</v>
      </c>
    </row>
    <row r="42" spans="1:4" x14ac:dyDescent="0.25">
      <c r="A42" s="1" t="s">
        <v>44</v>
      </c>
      <c r="B42" s="7">
        <v>56309.541259999998</v>
      </c>
      <c r="C42" s="7">
        <v>159450.98376</v>
      </c>
      <c r="D42" s="7">
        <v>215760.52502</v>
      </c>
    </row>
    <row r="43" spans="1:4" x14ac:dyDescent="0.25">
      <c r="A43" s="1" t="s">
        <v>45</v>
      </c>
      <c r="B43" s="7">
        <v>0</v>
      </c>
      <c r="C43" s="7">
        <v>0</v>
      </c>
      <c r="D43" s="7">
        <v>0</v>
      </c>
    </row>
    <row r="44" spans="1:4" x14ac:dyDescent="0.25">
      <c r="A44" s="1" t="s">
        <v>46</v>
      </c>
      <c r="B44" s="7">
        <v>102939.30681000001</v>
      </c>
      <c r="C44" s="7">
        <v>369369.69008999999</v>
      </c>
      <c r="D44" s="7">
        <v>472308.99690000003</v>
      </c>
    </row>
    <row r="45" spans="1:4" x14ac:dyDescent="0.25">
      <c r="A45" s="1" t="s">
        <v>47</v>
      </c>
      <c r="B45" s="7">
        <v>13964.483050000001</v>
      </c>
      <c r="C45" s="7">
        <v>0</v>
      </c>
      <c r="D45" s="7">
        <v>13964.483050000001</v>
      </c>
    </row>
    <row r="46" spans="1:4" x14ac:dyDescent="0.25">
      <c r="A46" s="1" t="s">
        <v>48</v>
      </c>
      <c r="B46" s="7">
        <v>0</v>
      </c>
      <c r="C46" s="7">
        <v>0</v>
      </c>
      <c r="D46" s="7">
        <v>0</v>
      </c>
    </row>
    <row r="47" spans="1:4" x14ac:dyDescent="0.25">
      <c r="A47" s="1" t="s">
        <v>49</v>
      </c>
      <c r="B47" s="7">
        <v>1739.5275999999999</v>
      </c>
      <c r="C47" s="7">
        <v>196.49725000000001</v>
      </c>
      <c r="D47" s="7">
        <v>1936.0248499999998</v>
      </c>
    </row>
    <row r="48" spans="1:4" x14ac:dyDescent="0.25">
      <c r="A48" s="1" t="s">
        <v>50</v>
      </c>
      <c r="B48" s="7">
        <v>25987.067500000001</v>
      </c>
      <c r="C48" s="7">
        <v>58540.043799999999</v>
      </c>
      <c r="D48" s="7">
        <v>84527.111300000004</v>
      </c>
    </row>
    <row r="49" spans="1:4" x14ac:dyDescent="0.25">
      <c r="A49" s="1" t="s">
        <v>51</v>
      </c>
      <c r="B49" s="7">
        <v>32511.808250000002</v>
      </c>
      <c r="C49" s="7">
        <v>23943.74065</v>
      </c>
      <c r="D49" s="7">
        <v>56455.548900000002</v>
      </c>
    </row>
    <row r="50" spans="1:4" x14ac:dyDescent="0.25">
      <c r="A50" s="1" t="s">
        <v>52</v>
      </c>
      <c r="B50" s="7">
        <v>0</v>
      </c>
      <c r="C50" s="7">
        <v>0</v>
      </c>
      <c r="D50" s="7">
        <v>0</v>
      </c>
    </row>
    <row r="51" spans="1:4" x14ac:dyDescent="0.25">
      <c r="A51" s="1" t="s">
        <v>53</v>
      </c>
      <c r="B51" s="7">
        <v>4817.8816200000001</v>
      </c>
      <c r="C51" s="7">
        <v>9166.1631800000014</v>
      </c>
      <c r="D51" s="7">
        <v>13984.044800000001</v>
      </c>
    </row>
    <row r="52" spans="1:4" x14ac:dyDescent="0.25">
      <c r="A52" s="1" t="s">
        <v>54</v>
      </c>
      <c r="B52" s="7">
        <v>219.89737</v>
      </c>
      <c r="C52" s="7">
        <v>0</v>
      </c>
      <c r="D52" s="7">
        <v>219.89737</v>
      </c>
    </row>
    <row r="53" spans="1:4" x14ac:dyDescent="0.25">
      <c r="A53" s="1" t="s">
        <v>55</v>
      </c>
      <c r="B53" s="7">
        <v>106210.584</v>
      </c>
      <c r="C53" s="7">
        <v>0</v>
      </c>
      <c r="D53" s="7">
        <v>106210.584</v>
      </c>
    </row>
    <row r="54" spans="1:4" x14ac:dyDescent="0.25">
      <c r="A54" s="1" t="s">
        <v>56</v>
      </c>
      <c r="B54" s="7">
        <v>6330.3663799999995</v>
      </c>
      <c r="C54" s="7">
        <v>0</v>
      </c>
      <c r="D54" s="7">
        <v>6330.3663799999995</v>
      </c>
    </row>
    <row r="55" spans="1:4" x14ac:dyDescent="0.25">
      <c r="A55" s="1" t="s">
        <v>57</v>
      </c>
      <c r="B55" s="7">
        <v>23358.60814</v>
      </c>
      <c r="C55" s="7">
        <v>3597.6935000000003</v>
      </c>
      <c r="D55" s="7">
        <v>26956.301640000001</v>
      </c>
    </row>
    <row r="56" spans="1:4" x14ac:dyDescent="0.25">
      <c r="A56" s="1" t="s">
        <v>58</v>
      </c>
      <c r="B56" s="7">
        <v>0</v>
      </c>
      <c r="C56" s="7">
        <v>0</v>
      </c>
      <c r="D56" s="7">
        <v>0</v>
      </c>
    </row>
    <row r="57" spans="1:4" x14ac:dyDescent="0.25">
      <c r="A57" s="1" t="s">
        <v>59</v>
      </c>
      <c r="B57" s="7">
        <v>122.4</v>
      </c>
      <c r="C57" s="7">
        <v>0</v>
      </c>
      <c r="D57" s="7">
        <v>122.4</v>
      </c>
    </row>
    <row r="58" spans="1:4" x14ac:dyDescent="0.25">
      <c r="A58" s="1" t="s">
        <v>60</v>
      </c>
      <c r="B58" s="7">
        <v>0</v>
      </c>
      <c r="C58" s="7">
        <v>0</v>
      </c>
      <c r="D58" s="7">
        <v>0</v>
      </c>
    </row>
    <row r="59" spans="1:4" x14ac:dyDescent="0.25">
      <c r="A59" s="1" t="s">
        <v>61</v>
      </c>
      <c r="B59" s="7">
        <v>37.794939999999997</v>
      </c>
      <c r="C59" s="7">
        <v>19.72026</v>
      </c>
      <c r="D59" s="7">
        <v>57.515199999999993</v>
      </c>
    </row>
    <row r="60" spans="1:4" ht="15.75" thickBot="1" x14ac:dyDescent="0.3">
      <c r="A60" s="1" t="s">
        <v>62</v>
      </c>
      <c r="B60" s="7">
        <v>1.2E-2</v>
      </c>
      <c r="C60" s="7">
        <v>0</v>
      </c>
      <c r="D60" s="7">
        <v>1.2E-2</v>
      </c>
    </row>
    <row r="61" spans="1:4" ht="15.75" thickTop="1" x14ac:dyDescent="0.25">
      <c r="A61" s="114" t="s">
        <v>11</v>
      </c>
      <c r="B61" s="118">
        <v>1899526.5572500001</v>
      </c>
      <c r="C61" s="118">
        <v>4089797.7279900005</v>
      </c>
      <c r="D61" s="119">
        <v>5989324.2852400001</v>
      </c>
    </row>
    <row r="62" spans="1:4" x14ac:dyDescent="0.25">
      <c r="D62" s="134" t="s">
        <v>244</v>
      </c>
    </row>
    <row r="63" spans="1:4" x14ac:dyDescent="0.25">
      <c r="A63" s="130" t="s">
        <v>245</v>
      </c>
    </row>
  </sheetData>
  <mergeCells count="6">
    <mergeCell ref="A4:D4"/>
    <mergeCell ref="A5:D5"/>
    <mergeCell ref="A6:D6"/>
    <mergeCell ref="A7:D7"/>
    <mergeCell ref="A1:D1"/>
    <mergeCell ref="A3:D3"/>
  </mergeCells>
  <printOptions horizontalCentered="1"/>
  <pageMargins left="0.70866141732283472" right="0.70866141732283472" top="0.74803149606299213" bottom="0.74803149606299213" header="0.31496062992125984" footer="0.31496062992125984"/>
  <pageSetup scale="6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518463-1783-471F-B791-79D8EE728131}">
  <sheetPr>
    <tabColor rgb="FF92D050"/>
    <pageSetUpPr fitToPage="1"/>
  </sheetPr>
  <dimension ref="A1:E64"/>
  <sheetViews>
    <sheetView zoomScaleNormal="100" workbookViewId="0">
      <selection sqref="A1:XFD1"/>
    </sheetView>
  </sheetViews>
  <sheetFormatPr baseColWidth="10" defaultRowHeight="15" x14ac:dyDescent="0.25"/>
  <cols>
    <col min="1" max="1" width="41.85546875" style="1" bestFit="1" customWidth="1"/>
    <col min="2" max="2" width="19.5703125" style="1" customWidth="1"/>
    <col min="3" max="3" width="25" style="1" bestFit="1" customWidth="1"/>
    <col min="4" max="16384" width="11.42578125" style="1"/>
  </cols>
  <sheetData>
    <row r="1" spans="1:5" s="136" customFormat="1" ht="45.75" customHeight="1" x14ac:dyDescent="0.25">
      <c r="A1" s="180" t="s">
        <v>280</v>
      </c>
      <c r="B1" s="181"/>
      <c r="C1" s="181"/>
      <c r="D1" s="181"/>
    </row>
    <row r="3" spans="1:5" x14ac:dyDescent="0.25">
      <c r="A3" s="149" t="s">
        <v>237</v>
      </c>
      <c r="B3" s="149"/>
      <c r="C3" s="149"/>
      <c r="D3" s="149"/>
    </row>
    <row r="4" spans="1:5" x14ac:dyDescent="0.25">
      <c r="A4" s="149" t="s">
        <v>1</v>
      </c>
      <c r="B4" s="149"/>
      <c r="C4" s="149"/>
      <c r="D4" s="149"/>
    </row>
    <row r="5" spans="1:5" x14ac:dyDescent="0.25">
      <c r="A5" s="149" t="s">
        <v>238</v>
      </c>
      <c r="B5" s="149"/>
      <c r="C5" s="149"/>
      <c r="D5" s="149"/>
    </row>
    <row r="6" spans="1:5" x14ac:dyDescent="0.25">
      <c r="A6" s="149" t="s">
        <v>239</v>
      </c>
      <c r="B6" s="149"/>
      <c r="C6" s="149"/>
      <c r="D6" s="149"/>
    </row>
    <row r="7" spans="1:5" x14ac:dyDescent="0.25">
      <c r="A7" s="149" t="s">
        <v>3</v>
      </c>
      <c r="B7" s="149"/>
      <c r="C7" s="149"/>
      <c r="D7" s="149"/>
    </row>
    <row r="8" spans="1:5" x14ac:dyDescent="0.25">
      <c r="A8" s="149" t="s">
        <v>4</v>
      </c>
      <c r="B8" s="149"/>
      <c r="C8" s="149"/>
      <c r="D8" s="149"/>
    </row>
    <row r="9" spans="1:5" ht="15.75" thickBot="1" x14ac:dyDescent="0.3">
      <c r="A9" s="123"/>
      <c r="B9" s="123"/>
      <c r="C9" s="123"/>
      <c r="D9" s="123"/>
    </row>
    <row r="10" spans="1:5" ht="42.75" customHeight="1" thickTop="1" x14ac:dyDescent="0.25">
      <c r="A10" s="117" t="s">
        <v>210</v>
      </c>
      <c r="B10" s="111" t="s">
        <v>211</v>
      </c>
      <c r="C10" s="111" t="s">
        <v>212</v>
      </c>
      <c r="D10" s="112" t="s">
        <v>72</v>
      </c>
      <c r="E10" s="135"/>
    </row>
    <row r="11" spans="1:5" x14ac:dyDescent="0.25">
      <c r="A11" s="1" t="s">
        <v>12</v>
      </c>
      <c r="B11" s="7">
        <v>0</v>
      </c>
      <c r="C11" s="7">
        <v>0</v>
      </c>
      <c r="D11" s="7">
        <v>0</v>
      </c>
    </row>
    <row r="12" spans="1:5" x14ac:dyDescent="0.25">
      <c r="A12" s="1" t="s">
        <v>13</v>
      </c>
      <c r="B12" s="7">
        <v>80393.613490000003</v>
      </c>
      <c r="C12" s="7">
        <v>91728.082320000001</v>
      </c>
      <c r="D12" s="7">
        <v>172121.69581</v>
      </c>
    </row>
    <row r="13" spans="1:5" x14ac:dyDescent="0.25">
      <c r="A13" s="1" t="s">
        <v>14</v>
      </c>
      <c r="B13" s="7">
        <v>11.8005</v>
      </c>
      <c r="C13" s="7">
        <v>0</v>
      </c>
      <c r="D13" s="7">
        <v>11.8005</v>
      </c>
    </row>
    <row r="14" spans="1:5" x14ac:dyDescent="0.25">
      <c r="A14" s="1" t="s">
        <v>15</v>
      </c>
      <c r="B14" s="7">
        <v>10530.985409999999</v>
      </c>
      <c r="C14" s="7">
        <v>0</v>
      </c>
      <c r="D14" s="7">
        <v>10530.985409999999</v>
      </c>
    </row>
    <row r="15" spans="1:5" x14ac:dyDescent="0.25">
      <c r="A15" s="1" t="s">
        <v>147</v>
      </c>
      <c r="B15" s="7">
        <v>706.85316999999998</v>
      </c>
      <c r="C15" s="7">
        <v>0</v>
      </c>
      <c r="D15" s="7">
        <v>706.85316999999998</v>
      </c>
    </row>
    <row r="16" spans="1:5" x14ac:dyDescent="0.25">
      <c r="A16" s="1" t="s">
        <v>16</v>
      </c>
      <c r="B16" s="7">
        <v>27401.129199999999</v>
      </c>
      <c r="C16" s="7">
        <v>9989.6726099999996</v>
      </c>
      <c r="D16" s="7">
        <v>37390.801809999997</v>
      </c>
    </row>
    <row r="17" spans="1:4" x14ac:dyDescent="0.25">
      <c r="A17" s="1" t="s">
        <v>18</v>
      </c>
      <c r="B17" s="7">
        <v>74195.521999999997</v>
      </c>
      <c r="C17" s="7">
        <v>0</v>
      </c>
      <c r="D17" s="7">
        <v>74195.521999999997</v>
      </c>
    </row>
    <row r="18" spans="1:4" x14ac:dyDescent="0.25">
      <c r="A18" s="1" t="s">
        <v>19</v>
      </c>
      <c r="B18" s="7">
        <v>194.68199999999999</v>
      </c>
      <c r="C18" s="7">
        <v>0</v>
      </c>
      <c r="D18" s="7">
        <v>194.68199999999999</v>
      </c>
    </row>
    <row r="19" spans="1:4" x14ac:dyDescent="0.25">
      <c r="A19" s="1" t="s">
        <v>20</v>
      </c>
      <c r="B19" s="7">
        <v>0</v>
      </c>
      <c r="C19" s="7">
        <v>0</v>
      </c>
      <c r="D19" s="7">
        <v>0</v>
      </c>
    </row>
    <row r="20" spans="1:4" x14ac:dyDescent="0.25">
      <c r="A20" s="1" t="s">
        <v>21</v>
      </c>
      <c r="B20" s="7">
        <v>609.16024000000004</v>
      </c>
      <c r="C20" s="7">
        <v>0</v>
      </c>
      <c r="D20" s="7">
        <v>609.16024000000004</v>
      </c>
    </row>
    <row r="21" spans="1:4" x14ac:dyDescent="0.25">
      <c r="A21" s="1" t="s">
        <v>203</v>
      </c>
      <c r="B21" s="7">
        <v>0</v>
      </c>
      <c r="C21" s="7">
        <v>0</v>
      </c>
      <c r="D21" s="7">
        <v>0</v>
      </c>
    </row>
    <row r="22" spans="1:4" x14ac:dyDescent="0.25">
      <c r="A22" s="1" t="s">
        <v>23</v>
      </c>
      <c r="B22" s="7">
        <v>335380.04657000001</v>
      </c>
      <c r="C22" s="7">
        <v>470161.06731000001</v>
      </c>
      <c r="D22" s="7">
        <v>805541.11388000008</v>
      </c>
    </row>
    <row r="23" spans="1:4" x14ac:dyDescent="0.25">
      <c r="A23" s="1" t="s">
        <v>202</v>
      </c>
      <c r="B23" s="7">
        <v>2.8169599999999999</v>
      </c>
      <c r="C23" s="7">
        <v>11.25582</v>
      </c>
      <c r="D23" s="7">
        <v>14.07278</v>
      </c>
    </row>
    <row r="24" spans="1:4" x14ac:dyDescent="0.25">
      <c r="A24" s="1" t="s">
        <v>25</v>
      </c>
      <c r="B24" s="7">
        <v>20.20016</v>
      </c>
      <c r="C24" s="7">
        <v>0</v>
      </c>
      <c r="D24" s="7">
        <v>20.20016</v>
      </c>
    </row>
    <row r="25" spans="1:4" x14ac:dyDescent="0.25">
      <c r="A25" s="1" t="s">
        <v>26</v>
      </c>
      <c r="B25" s="7">
        <v>396657.83601000003</v>
      </c>
      <c r="C25" s="7">
        <v>146793.34679000001</v>
      </c>
      <c r="D25" s="7">
        <v>543451.18280000007</v>
      </c>
    </row>
    <row r="26" spans="1:4" x14ac:dyDescent="0.25">
      <c r="A26" s="1" t="s">
        <v>27</v>
      </c>
      <c r="B26" s="7">
        <v>0</v>
      </c>
      <c r="C26" s="7">
        <v>0</v>
      </c>
      <c r="D26" s="7">
        <v>0</v>
      </c>
    </row>
    <row r="27" spans="1:4" x14ac:dyDescent="0.25">
      <c r="A27" s="1" t="s">
        <v>28</v>
      </c>
      <c r="B27" s="7">
        <v>45370.36995</v>
      </c>
      <c r="C27" s="7">
        <v>64959.863310000001</v>
      </c>
      <c r="D27" s="7">
        <v>110330.23326000001</v>
      </c>
    </row>
    <row r="28" spans="1:4" x14ac:dyDescent="0.25">
      <c r="A28" s="1" t="s">
        <v>29</v>
      </c>
      <c r="B28" s="7">
        <v>2546.7169199999998</v>
      </c>
      <c r="C28" s="7">
        <v>0</v>
      </c>
      <c r="D28" s="7">
        <v>2546.7169199999998</v>
      </c>
    </row>
    <row r="29" spans="1:4" x14ac:dyDescent="0.25">
      <c r="A29" s="1" t="s">
        <v>30</v>
      </c>
      <c r="B29" s="7">
        <v>0</v>
      </c>
      <c r="C29" s="7">
        <v>0</v>
      </c>
      <c r="D29" s="7">
        <v>0</v>
      </c>
    </row>
    <row r="30" spans="1:4" x14ac:dyDescent="0.25">
      <c r="A30" s="1" t="s">
        <v>213</v>
      </c>
      <c r="B30" s="7">
        <v>11681.564920000001</v>
      </c>
      <c r="C30" s="7">
        <v>88366.587409999993</v>
      </c>
      <c r="D30" s="7">
        <v>100048.15233</v>
      </c>
    </row>
    <row r="31" spans="1:4" x14ac:dyDescent="0.25">
      <c r="A31" s="1" t="s">
        <v>32</v>
      </c>
      <c r="B31" s="7">
        <v>59666.923589999999</v>
      </c>
      <c r="C31" s="7">
        <v>0</v>
      </c>
      <c r="D31" s="7">
        <v>59666.923589999999</v>
      </c>
    </row>
    <row r="32" spans="1:4" x14ac:dyDescent="0.25">
      <c r="A32" s="1" t="s">
        <v>33</v>
      </c>
      <c r="B32" s="7">
        <v>0</v>
      </c>
      <c r="C32" s="7">
        <v>0</v>
      </c>
      <c r="D32" s="7">
        <v>0</v>
      </c>
    </row>
    <row r="33" spans="1:4" x14ac:dyDescent="0.25">
      <c r="A33" s="1" t="s">
        <v>34</v>
      </c>
      <c r="B33" s="7">
        <v>0</v>
      </c>
      <c r="C33" s="7">
        <v>0</v>
      </c>
      <c r="D33" s="7">
        <v>0</v>
      </c>
    </row>
    <row r="34" spans="1:4" x14ac:dyDescent="0.25">
      <c r="A34" s="1" t="s">
        <v>214</v>
      </c>
      <c r="B34" s="7">
        <v>35323.280650000001</v>
      </c>
      <c r="C34" s="7">
        <v>106136.33481</v>
      </c>
      <c r="D34" s="7">
        <v>141459.61546</v>
      </c>
    </row>
    <row r="35" spans="1:4" x14ac:dyDescent="0.25">
      <c r="A35" s="1" t="s">
        <v>215</v>
      </c>
      <c r="B35" s="7">
        <v>0</v>
      </c>
      <c r="C35" s="7">
        <v>0</v>
      </c>
      <c r="D35" s="7">
        <v>0</v>
      </c>
    </row>
    <row r="36" spans="1:4" x14ac:dyDescent="0.25">
      <c r="A36" s="1" t="s">
        <v>37</v>
      </c>
      <c r="B36" s="7">
        <v>50994.044699999999</v>
      </c>
      <c r="C36" s="7">
        <v>0</v>
      </c>
      <c r="D36" s="7">
        <v>50994.044699999999</v>
      </c>
    </row>
    <row r="37" spans="1:4" x14ac:dyDescent="0.25">
      <c r="A37" s="1" t="s">
        <v>38</v>
      </c>
      <c r="B37" s="7">
        <v>64366.855420000102</v>
      </c>
      <c r="C37" s="7">
        <v>1600197.6502100001</v>
      </c>
      <c r="D37" s="7">
        <v>1664564.5056300003</v>
      </c>
    </row>
    <row r="38" spans="1:4" x14ac:dyDescent="0.25">
      <c r="A38" s="1" t="s">
        <v>39</v>
      </c>
      <c r="B38" s="7">
        <v>61412.288090000002</v>
      </c>
      <c r="C38" s="7">
        <v>0</v>
      </c>
      <c r="D38" s="7">
        <v>61412.288090000002</v>
      </c>
    </row>
    <row r="39" spans="1:4" x14ac:dyDescent="0.25">
      <c r="A39" s="1" t="s">
        <v>216</v>
      </c>
      <c r="B39" s="7">
        <v>0</v>
      </c>
      <c r="C39" s="7">
        <v>0</v>
      </c>
      <c r="D39" s="7">
        <v>0</v>
      </c>
    </row>
    <row r="40" spans="1:4" x14ac:dyDescent="0.25">
      <c r="A40" s="1" t="s">
        <v>41</v>
      </c>
      <c r="B40" s="7">
        <v>1868.07006</v>
      </c>
      <c r="C40" s="7">
        <v>0</v>
      </c>
      <c r="D40" s="7">
        <v>1868.07006</v>
      </c>
    </row>
    <row r="41" spans="1:4" x14ac:dyDescent="0.25">
      <c r="A41" s="1" t="s">
        <v>42</v>
      </c>
      <c r="B41" s="7">
        <v>1206.3330000000001</v>
      </c>
      <c r="C41" s="7">
        <v>0</v>
      </c>
      <c r="D41" s="7">
        <v>1206.3330000000001</v>
      </c>
    </row>
    <row r="42" spans="1:4" x14ac:dyDescent="0.25">
      <c r="A42" s="1" t="s">
        <v>43</v>
      </c>
      <c r="B42" s="7">
        <v>0</v>
      </c>
      <c r="C42" s="7">
        <v>0</v>
      </c>
      <c r="D42" s="7">
        <v>0</v>
      </c>
    </row>
    <row r="43" spans="1:4" x14ac:dyDescent="0.25">
      <c r="A43" s="1" t="s">
        <v>44</v>
      </c>
      <c r="B43" s="7">
        <v>49373.199829999998</v>
      </c>
      <c r="C43" s="7">
        <v>142143.24093</v>
      </c>
      <c r="D43" s="7">
        <v>191516.44076</v>
      </c>
    </row>
    <row r="44" spans="1:4" x14ac:dyDescent="0.25">
      <c r="A44" s="1" t="s">
        <v>45</v>
      </c>
      <c r="B44" s="7">
        <v>0</v>
      </c>
      <c r="C44" s="7">
        <v>0</v>
      </c>
      <c r="D44" s="7">
        <v>0</v>
      </c>
    </row>
    <row r="45" spans="1:4" x14ac:dyDescent="0.25">
      <c r="A45" s="1" t="s">
        <v>46</v>
      </c>
      <c r="B45" s="7">
        <v>88876.704410000006</v>
      </c>
      <c r="C45" s="7">
        <v>331938.93508999998</v>
      </c>
      <c r="D45" s="7">
        <v>420815.63949999999</v>
      </c>
    </row>
    <row r="46" spans="1:4" x14ac:dyDescent="0.25">
      <c r="A46" s="1" t="s">
        <v>47</v>
      </c>
      <c r="B46" s="7">
        <v>1843.54973</v>
      </c>
      <c r="C46" s="7">
        <v>0</v>
      </c>
      <c r="D46" s="7">
        <v>1843.54973</v>
      </c>
    </row>
    <row r="47" spans="1:4" x14ac:dyDescent="0.25">
      <c r="A47" s="1" t="s">
        <v>48</v>
      </c>
      <c r="B47" s="7">
        <v>0</v>
      </c>
      <c r="C47" s="7">
        <v>0</v>
      </c>
      <c r="D47" s="7">
        <v>0</v>
      </c>
    </row>
    <row r="48" spans="1:4" x14ac:dyDescent="0.25">
      <c r="A48" s="1" t="s">
        <v>49</v>
      </c>
      <c r="B48" s="7">
        <v>1.3640000000000001</v>
      </c>
      <c r="C48" s="7">
        <v>0</v>
      </c>
      <c r="D48" s="7">
        <v>1.3640000000000001</v>
      </c>
    </row>
    <row r="49" spans="1:4" x14ac:dyDescent="0.25">
      <c r="A49" s="1" t="s">
        <v>50</v>
      </c>
      <c r="B49" s="7">
        <v>25987.067500000001</v>
      </c>
      <c r="C49" s="7">
        <v>58540.043799999999</v>
      </c>
      <c r="D49" s="7">
        <v>84527.111300000004</v>
      </c>
    </row>
    <row r="50" spans="1:4" x14ac:dyDescent="0.25">
      <c r="A50" s="1" t="s">
        <v>51</v>
      </c>
      <c r="B50" s="7">
        <v>27039.26454</v>
      </c>
      <c r="C50" s="7">
        <v>19411.185519999999</v>
      </c>
      <c r="D50" s="7">
        <v>46450.450060000003</v>
      </c>
    </row>
    <row r="51" spans="1:4" x14ac:dyDescent="0.25">
      <c r="A51" s="1" t="s">
        <v>52</v>
      </c>
      <c r="B51" s="7">
        <v>0</v>
      </c>
      <c r="C51" s="7">
        <v>0</v>
      </c>
      <c r="D51" s="7">
        <v>0</v>
      </c>
    </row>
    <row r="52" spans="1:4" x14ac:dyDescent="0.25">
      <c r="A52" s="1" t="s">
        <v>53</v>
      </c>
      <c r="B52" s="7">
        <v>4183.5117499999997</v>
      </c>
      <c r="C52" s="7">
        <v>9135.7198700000008</v>
      </c>
      <c r="D52" s="7">
        <v>13319.23162</v>
      </c>
    </row>
    <row r="53" spans="1:4" x14ac:dyDescent="0.25">
      <c r="A53" s="1" t="s">
        <v>54</v>
      </c>
      <c r="B53" s="7">
        <v>219.89737</v>
      </c>
      <c r="C53" s="7">
        <v>0</v>
      </c>
      <c r="D53" s="7">
        <v>219.89737</v>
      </c>
    </row>
    <row r="54" spans="1:4" x14ac:dyDescent="0.25">
      <c r="A54" s="1" t="s">
        <v>55</v>
      </c>
      <c r="B54" s="7">
        <v>84484.769</v>
      </c>
      <c r="C54" s="7">
        <v>0</v>
      </c>
      <c r="D54" s="7">
        <v>84484.769</v>
      </c>
    </row>
    <row r="55" spans="1:4" x14ac:dyDescent="0.25">
      <c r="A55" s="1" t="s">
        <v>56</v>
      </c>
      <c r="B55" s="7">
        <v>5873.6549299999997</v>
      </c>
      <c r="C55" s="7">
        <v>0</v>
      </c>
      <c r="D55" s="7">
        <v>5873.6549299999997</v>
      </c>
    </row>
    <row r="56" spans="1:4" x14ac:dyDescent="0.25">
      <c r="A56" s="1" t="s">
        <v>57</v>
      </c>
      <c r="B56" s="7">
        <v>19721.397300000001</v>
      </c>
      <c r="C56" s="7">
        <v>230.26029</v>
      </c>
      <c r="D56" s="7">
        <v>19951.657589999999</v>
      </c>
    </row>
    <row r="57" spans="1:4" x14ac:dyDescent="0.25">
      <c r="A57" s="1" t="s">
        <v>58</v>
      </c>
      <c r="B57" s="7">
        <v>0</v>
      </c>
      <c r="C57" s="7">
        <v>0</v>
      </c>
      <c r="D57" s="7">
        <v>0</v>
      </c>
    </row>
    <row r="58" spans="1:4" x14ac:dyDescent="0.25">
      <c r="A58" s="1" t="s">
        <v>59</v>
      </c>
      <c r="B58" s="7">
        <v>122.4</v>
      </c>
      <c r="C58" s="7">
        <v>0</v>
      </c>
      <c r="D58" s="7">
        <v>122.4</v>
      </c>
    </row>
    <row r="59" spans="1:4" x14ac:dyDescent="0.25">
      <c r="A59" s="1" t="s">
        <v>60</v>
      </c>
      <c r="B59" s="7">
        <v>0</v>
      </c>
      <c r="C59" s="7">
        <v>0</v>
      </c>
      <c r="D59" s="7">
        <v>0</v>
      </c>
    </row>
    <row r="60" spans="1:4" x14ac:dyDescent="0.25">
      <c r="A60" s="1" t="s">
        <v>61</v>
      </c>
      <c r="B60" s="7">
        <v>20.594290000000001</v>
      </c>
      <c r="C60" s="7">
        <v>19.72026</v>
      </c>
      <c r="D60" s="7">
        <v>40.314549999999997</v>
      </c>
    </row>
    <row r="61" spans="1:4" ht="15.75" thickBot="1" x14ac:dyDescent="0.3">
      <c r="A61" s="1" t="s">
        <v>62</v>
      </c>
      <c r="B61" s="7">
        <v>1.2E-2</v>
      </c>
      <c r="C61" s="7">
        <v>0</v>
      </c>
      <c r="D61" s="7">
        <v>1.2E-2</v>
      </c>
    </row>
    <row r="62" spans="1:4" ht="15.75" thickTop="1" x14ac:dyDescent="0.25">
      <c r="A62" s="120" t="s">
        <v>11</v>
      </c>
      <c r="B62" s="121">
        <v>1568288.4796600004</v>
      </c>
      <c r="C62" s="121">
        <v>3139762.9663499999</v>
      </c>
      <c r="D62" s="122">
        <v>4708051.446010001</v>
      </c>
    </row>
    <row r="63" spans="1:4" x14ac:dyDescent="0.25">
      <c r="D63" s="134" t="s">
        <v>244</v>
      </c>
    </row>
    <row r="64" spans="1:4" x14ac:dyDescent="0.25">
      <c r="A64" s="130" t="s">
        <v>245</v>
      </c>
    </row>
  </sheetData>
  <mergeCells count="7">
    <mergeCell ref="A1:D1"/>
    <mergeCell ref="A8:D8"/>
    <mergeCell ref="A3:D3"/>
    <mergeCell ref="A4:D4"/>
    <mergeCell ref="A5:D5"/>
    <mergeCell ref="A6:D6"/>
    <mergeCell ref="A7:D7"/>
  </mergeCells>
  <printOptions horizontalCentered="1"/>
  <pageMargins left="0.70866141732283472" right="0.70866141732283472" top="0.74803149606299213" bottom="0.74803149606299213" header="0.31496062992125984" footer="0.31496062992125984"/>
  <pageSetup scale="68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7B60FD-CB90-48D0-A9A2-BC5BE5C86605}">
  <sheetPr>
    <tabColor rgb="FF92D050"/>
    <pageSetUpPr fitToPage="1"/>
  </sheetPr>
  <dimension ref="A1:E64"/>
  <sheetViews>
    <sheetView zoomScaleNormal="100" workbookViewId="0">
      <selection sqref="A1:XFD1"/>
    </sheetView>
  </sheetViews>
  <sheetFormatPr baseColWidth="10" defaultRowHeight="15" x14ac:dyDescent="0.25"/>
  <cols>
    <col min="1" max="1" width="41.85546875" style="1" bestFit="1" customWidth="1"/>
    <col min="2" max="2" width="19.5703125" style="1" customWidth="1"/>
    <col min="3" max="3" width="24.85546875" style="1" customWidth="1"/>
    <col min="4" max="16384" width="11.42578125" style="1"/>
  </cols>
  <sheetData>
    <row r="1" spans="1:5" s="136" customFormat="1" ht="45.75" customHeight="1" x14ac:dyDescent="0.25">
      <c r="A1" s="180" t="s">
        <v>280</v>
      </c>
      <c r="B1" s="181"/>
      <c r="C1" s="181"/>
      <c r="D1" s="181"/>
    </row>
    <row r="3" spans="1:5" x14ac:dyDescent="0.25">
      <c r="A3" s="149" t="s">
        <v>240</v>
      </c>
      <c r="B3" s="149"/>
      <c r="C3" s="149"/>
      <c r="D3" s="149"/>
    </row>
    <row r="4" spans="1:5" x14ac:dyDescent="0.25">
      <c r="A4" s="149" t="s">
        <v>1</v>
      </c>
      <c r="B4" s="149"/>
      <c r="C4" s="149"/>
      <c r="D4" s="149"/>
    </row>
    <row r="5" spans="1:5" x14ac:dyDescent="0.25">
      <c r="A5" s="149" t="s">
        <v>238</v>
      </c>
      <c r="B5" s="149"/>
      <c r="C5" s="149"/>
      <c r="D5" s="149"/>
    </row>
    <row r="6" spans="1:5" x14ac:dyDescent="0.25">
      <c r="A6" s="149" t="s">
        <v>241</v>
      </c>
      <c r="B6" s="149"/>
      <c r="C6" s="149"/>
      <c r="D6" s="149"/>
    </row>
    <row r="7" spans="1:5" x14ac:dyDescent="0.25">
      <c r="A7" s="149" t="s">
        <v>3</v>
      </c>
      <c r="B7" s="149"/>
      <c r="C7" s="149"/>
      <c r="D7" s="149"/>
    </row>
    <row r="8" spans="1:5" x14ac:dyDescent="0.25">
      <c r="A8" s="149" t="s">
        <v>4</v>
      </c>
      <c r="B8" s="149"/>
      <c r="C8" s="149"/>
      <c r="D8" s="149"/>
    </row>
    <row r="9" spans="1:5" ht="15.75" thickBot="1" x14ac:dyDescent="0.3">
      <c r="A9" s="144"/>
      <c r="B9" s="144"/>
      <c r="C9" s="144"/>
      <c r="D9" s="144"/>
    </row>
    <row r="10" spans="1:5" ht="36.75" customHeight="1" thickTop="1" x14ac:dyDescent="0.25">
      <c r="A10" s="117" t="s">
        <v>210</v>
      </c>
      <c r="B10" s="111" t="s">
        <v>211</v>
      </c>
      <c r="C10" s="111" t="s">
        <v>212</v>
      </c>
      <c r="D10" s="112" t="s">
        <v>72</v>
      </c>
      <c r="E10" s="135"/>
    </row>
    <row r="11" spans="1:5" x14ac:dyDescent="0.25">
      <c r="A11" s="1" t="s">
        <v>12</v>
      </c>
      <c r="B11" s="7">
        <v>0</v>
      </c>
      <c r="C11" s="7">
        <v>0</v>
      </c>
      <c r="D11" s="7">
        <v>0</v>
      </c>
    </row>
    <row r="12" spans="1:5" x14ac:dyDescent="0.25">
      <c r="A12" s="1" t="s">
        <v>13</v>
      </c>
      <c r="B12" s="7">
        <v>1505.62122</v>
      </c>
      <c r="C12" s="7">
        <v>0</v>
      </c>
      <c r="D12" s="7">
        <v>1505.62122</v>
      </c>
    </row>
    <row r="13" spans="1:5" x14ac:dyDescent="0.25">
      <c r="A13" s="1" t="s">
        <v>14</v>
      </c>
      <c r="B13" s="7">
        <v>30</v>
      </c>
      <c r="C13" s="7">
        <v>38.8857</v>
      </c>
      <c r="D13" s="7">
        <v>68.8857</v>
      </c>
    </row>
    <row r="14" spans="1:5" x14ac:dyDescent="0.25">
      <c r="A14" s="1" t="s">
        <v>15</v>
      </c>
      <c r="B14" s="7">
        <v>1179.5182299999999</v>
      </c>
      <c r="C14" s="7">
        <v>0</v>
      </c>
      <c r="D14" s="7">
        <v>1179.5182299999999</v>
      </c>
    </row>
    <row r="15" spans="1:5" x14ac:dyDescent="0.25">
      <c r="A15" s="1" t="s">
        <v>147</v>
      </c>
      <c r="B15" s="7">
        <v>52.765450000000001</v>
      </c>
      <c r="C15" s="7">
        <v>12.850899999999999</v>
      </c>
      <c r="D15" s="7">
        <v>65.616349999999997</v>
      </c>
    </row>
    <row r="16" spans="1:5" x14ac:dyDescent="0.25">
      <c r="A16" s="1" t="s">
        <v>16</v>
      </c>
      <c r="B16" s="7">
        <v>1989.9789499999999</v>
      </c>
      <c r="C16" s="7">
        <v>2661.1074400000002</v>
      </c>
      <c r="D16" s="7">
        <v>4651.0863900000004</v>
      </c>
    </row>
    <row r="17" spans="1:4" x14ac:dyDescent="0.25">
      <c r="A17" s="1" t="s">
        <v>18</v>
      </c>
      <c r="B17" s="7">
        <v>32286.186000000002</v>
      </c>
      <c r="C17" s="7">
        <v>12399.285</v>
      </c>
      <c r="D17" s="7">
        <v>44685.471000000005</v>
      </c>
    </row>
    <row r="18" spans="1:4" x14ac:dyDescent="0.25">
      <c r="A18" s="1" t="s">
        <v>19</v>
      </c>
      <c r="B18" s="7">
        <v>0</v>
      </c>
      <c r="C18" s="7">
        <v>0</v>
      </c>
      <c r="D18" s="7">
        <v>0</v>
      </c>
    </row>
    <row r="19" spans="1:4" x14ac:dyDescent="0.25">
      <c r="A19" s="1" t="s">
        <v>20</v>
      </c>
      <c r="B19" s="7">
        <v>1.0000000000000001E-5</v>
      </c>
      <c r="C19" s="7">
        <v>0</v>
      </c>
      <c r="D19" s="7">
        <v>1.0000000000000001E-5</v>
      </c>
    </row>
    <row r="20" spans="1:4" x14ac:dyDescent="0.25">
      <c r="A20" s="1" t="s">
        <v>21</v>
      </c>
      <c r="B20" s="7">
        <v>0</v>
      </c>
      <c r="C20" s="7">
        <v>0</v>
      </c>
      <c r="D20" s="7">
        <v>0</v>
      </c>
    </row>
    <row r="21" spans="1:4" x14ac:dyDescent="0.25">
      <c r="A21" s="1" t="s">
        <v>203</v>
      </c>
      <c r="B21" s="7">
        <v>0</v>
      </c>
      <c r="C21" s="7">
        <v>0</v>
      </c>
      <c r="D21" s="7">
        <v>0</v>
      </c>
    </row>
    <row r="22" spans="1:4" x14ac:dyDescent="0.25">
      <c r="A22" s="1" t="s">
        <v>23</v>
      </c>
      <c r="B22" s="7">
        <v>69223.227610000002</v>
      </c>
      <c r="C22" s="7">
        <v>58542.595350000003</v>
      </c>
      <c r="D22" s="7">
        <v>127765.82296</v>
      </c>
    </row>
    <row r="23" spans="1:4" x14ac:dyDescent="0.25">
      <c r="A23" s="1" t="s">
        <v>202</v>
      </c>
      <c r="B23" s="7">
        <v>0</v>
      </c>
      <c r="C23" s="7">
        <v>0</v>
      </c>
      <c r="D23" s="7">
        <v>0</v>
      </c>
    </row>
    <row r="24" spans="1:4" x14ac:dyDescent="0.25">
      <c r="A24" s="1" t="s">
        <v>25</v>
      </c>
      <c r="B24" s="7">
        <v>74071.712499999994</v>
      </c>
      <c r="C24" s="7">
        <v>29.31381</v>
      </c>
      <c r="D24" s="7">
        <v>74101.026310000001</v>
      </c>
    </row>
    <row r="25" spans="1:4" x14ac:dyDescent="0.25">
      <c r="A25" s="1" t="s">
        <v>26</v>
      </c>
      <c r="B25" s="7">
        <v>14470.12472</v>
      </c>
      <c r="C25" s="7">
        <v>15579</v>
      </c>
      <c r="D25" s="7">
        <v>30049.12472</v>
      </c>
    </row>
    <row r="26" spans="1:4" x14ac:dyDescent="0.25">
      <c r="A26" s="1" t="s">
        <v>27</v>
      </c>
      <c r="B26" s="7">
        <v>0</v>
      </c>
      <c r="C26" s="7">
        <v>0</v>
      </c>
      <c r="D26" s="7">
        <v>0</v>
      </c>
    </row>
    <row r="27" spans="1:4" x14ac:dyDescent="0.25">
      <c r="A27" s="1" t="s">
        <v>28</v>
      </c>
      <c r="B27" s="7">
        <v>12503.886570000001</v>
      </c>
      <c r="C27" s="7">
        <v>41299.888720000003</v>
      </c>
      <c r="D27" s="7">
        <v>53803.775290000005</v>
      </c>
    </row>
    <row r="28" spans="1:4" x14ac:dyDescent="0.25">
      <c r="A28" s="1" t="s">
        <v>29</v>
      </c>
      <c r="B28" s="7">
        <v>0</v>
      </c>
      <c r="C28" s="7">
        <v>0</v>
      </c>
      <c r="D28" s="7">
        <v>0</v>
      </c>
    </row>
    <row r="29" spans="1:4" x14ac:dyDescent="0.25">
      <c r="A29" s="1" t="s">
        <v>30</v>
      </c>
      <c r="B29" s="7">
        <v>0</v>
      </c>
      <c r="C29" s="7">
        <v>0</v>
      </c>
      <c r="D29" s="7">
        <v>0</v>
      </c>
    </row>
    <row r="30" spans="1:4" x14ac:dyDescent="0.25">
      <c r="A30" s="1" t="s">
        <v>213</v>
      </c>
      <c r="B30" s="7">
        <v>1326.81104</v>
      </c>
      <c r="C30" s="7">
        <v>52.923560000000002</v>
      </c>
      <c r="D30" s="7">
        <v>1379.7346</v>
      </c>
    </row>
    <row r="31" spans="1:4" x14ac:dyDescent="0.25">
      <c r="A31" s="1" t="s">
        <v>32</v>
      </c>
      <c r="B31" s="7">
        <v>29.793780000000002</v>
      </c>
      <c r="C31" s="7">
        <v>4922</v>
      </c>
      <c r="D31" s="7">
        <v>4951.79378</v>
      </c>
    </row>
    <row r="32" spans="1:4" x14ac:dyDescent="0.25">
      <c r="A32" s="1" t="s">
        <v>33</v>
      </c>
      <c r="B32" s="7">
        <v>0</v>
      </c>
      <c r="C32" s="7">
        <v>0</v>
      </c>
      <c r="D32" s="7">
        <v>0</v>
      </c>
    </row>
    <row r="33" spans="1:4" x14ac:dyDescent="0.25">
      <c r="A33" s="1" t="s">
        <v>34</v>
      </c>
      <c r="B33" s="7">
        <v>0</v>
      </c>
      <c r="C33" s="7">
        <v>0</v>
      </c>
      <c r="D33" s="7">
        <v>0</v>
      </c>
    </row>
    <row r="34" spans="1:4" x14ac:dyDescent="0.25">
      <c r="A34" s="1" t="s">
        <v>214</v>
      </c>
      <c r="B34" s="7">
        <v>2566.9982799999998</v>
      </c>
      <c r="C34" s="7">
        <v>3099.93939</v>
      </c>
      <c r="D34" s="7">
        <v>5666.9376699999993</v>
      </c>
    </row>
    <row r="35" spans="1:4" x14ac:dyDescent="0.25">
      <c r="A35" s="1" t="s">
        <v>215</v>
      </c>
      <c r="B35" s="7">
        <v>255.06571</v>
      </c>
      <c r="C35" s="7">
        <v>0</v>
      </c>
      <c r="D35" s="7">
        <v>255.06571</v>
      </c>
    </row>
    <row r="36" spans="1:4" x14ac:dyDescent="0.25">
      <c r="A36" s="1" t="s">
        <v>37</v>
      </c>
      <c r="B36" s="7">
        <v>28348.61362</v>
      </c>
      <c r="C36" s="7">
        <v>656079.34060999996</v>
      </c>
      <c r="D36" s="7">
        <v>684427.95422999992</v>
      </c>
    </row>
    <row r="37" spans="1:4" x14ac:dyDescent="0.25">
      <c r="A37" s="1" t="s">
        <v>38</v>
      </c>
      <c r="B37" s="7">
        <v>317.72478000000001</v>
      </c>
      <c r="C37" s="7">
        <v>82404.221250000002</v>
      </c>
      <c r="D37" s="7">
        <v>82721.946030000006</v>
      </c>
    </row>
    <row r="38" spans="1:4" x14ac:dyDescent="0.25">
      <c r="A38" s="1" t="s">
        <v>39</v>
      </c>
      <c r="B38" s="7">
        <v>213.75400999999999</v>
      </c>
      <c r="C38" s="7">
        <v>1596.5148799999999</v>
      </c>
      <c r="D38" s="7">
        <v>1810.2688899999998</v>
      </c>
    </row>
    <row r="39" spans="1:4" x14ac:dyDescent="0.25">
      <c r="A39" s="1" t="s">
        <v>216</v>
      </c>
      <c r="B39" s="7">
        <v>0</v>
      </c>
      <c r="C39" s="7">
        <v>0</v>
      </c>
      <c r="D39" s="7">
        <v>0</v>
      </c>
    </row>
    <row r="40" spans="1:4" x14ac:dyDescent="0.25">
      <c r="A40" s="1" t="s">
        <v>41</v>
      </c>
      <c r="B40" s="7">
        <v>270.11804000000001</v>
      </c>
      <c r="C40" s="7">
        <v>0</v>
      </c>
      <c r="D40" s="7">
        <v>270.11804000000001</v>
      </c>
    </row>
    <row r="41" spans="1:4" x14ac:dyDescent="0.25">
      <c r="A41" s="1" t="s">
        <v>42</v>
      </c>
      <c r="B41" s="7">
        <v>1146.088</v>
      </c>
      <c r="C41" s="7">
        <v>0</v>
      </c>
      <c r="D41" s="7">
        <v>1146.088</v>
      </c>
    </row>
    <row r="42" spans="1:4" x14ac:dyDescent="0.25">
      <c r="A42" s="1" t="s">
        <v>43</v>
      </c>
      <c r="B42" s="7">
        <v>0</v>
      </c>
      <c r="C42" s="7">
        <v>0</v>
      </c>
      <c r="D42" s="7">
        <v>0</v>
      </c>
    </row>
    <row r="43" spans="1:4" x14ac:dyDescent="0.25">
      <c r="A43" s="1" t="s">
        <v>44</v>
      </c>
      <c r="B43" s="7">
        <v>4844.5204700000004</v>
      </c>
      <c r="C43" s="7">
        <v>15321.94162</v>
      </c>
      <c r="D43" s="7">
        <v>20166.462090000001</v>
      </c>
    </row>
    <row r="44" spans="1:4" x14ac:dyDescent="0.25">
      <c r="A44" s="1" t="s">
        <v>45</v>
      </c>
      <c r="B44" s="7">
        <v>0</v>
      </c>
      <c r="C44" s="7">
        <v>0</v>
      </c>
      <c r="D44" s="7">
        <v>0</v>
      </c>
    </row>
    <row r="45" spans="1:4" x14ac:dyDescent="0.25">
      <c r="A45" s="1" t="s">
        <v>46</v>
      </c>
      <c r="B45" s="7">
        <v>8849.0055400000001</v>
      </c>
      <c r="C45" s="7">
        <v>32402.523840000002</v>
      </c>
      <c r="D45" s="7">
        <v>41251.52938</v>
      </c>
    </row>
    <row r="46" spans="1:4" x14ac:dyDescent="0.25">
      <c r="A46" s="1" t="s">
        <v>47</v>
      </c>
      <c r="B46" s="7">
        <v>12019.62363</v>
      </c>
      <c r="C46" s="7">
        <v>0</v>
      </c>
      <c r="D46" s="7">
        <v>12019.62363</v>
      </c>
    </row>
    <row r="47" spans="1:4" x14ac:dyDescent="0.25">
      <c r="A47" s="1" t="s">
        <v>48</v>
      </c>
      <c r="B47" s="7">
        <v>0</v>
      </c>
      <c r="C47" s="7">
        <v>0</v>
      </c>
      <c r="D47" s="7">
        <v>0</v>
      </c>
    </row>
    <row r="48" spans="1:4" x14ac:dyDescent="0.25">
      <c r="A48" s="1" t="s">
        <v>49</v>
      </c>
      <c r="B48" s="7">
        <v>1529.8995199999999</v>
      </c>
      <c r="C48" s="7">
        <v>196.49725000000001</v>
      </c>
      <c r="D48" s="7">
        <v>1726.3967699999998</v>
      </c>
    </row>
    <row r="49" spans="1:4" x14ac:dyDescent="0.25">
      <c r="A49" s="1" t="s">
        <v>50</v>
      </c>
      <c r="B49" s="7">
        <v>0</v>
      </c>
      <c r="C49" s="7">
        <v>0</v>
      </c>
      <c r="D49" s="7">
        <v>0</v>
      </c>
    </row>
    <row r="50" spans="1:4" x14ac:dyDescent="0.25">
      <c r="A50" s="1" t="s">
        <v>51</v>
      </c>
      <c r="B50" s="7">
        <v>3636.6831099999999</v>
      </c>
      <c r="C50" s="7">
        <v>2747.67929</v>
      </c>
      <c r="D50" s="7">
        <v>6384.3624</v>
      </c>
    </row>
    <row r="51" spans="1:4" x14ac:dyDescent="0.25">
      <c r="A51" s="1" t="s">
        <v>52</v>
      </c>
      <c r="B51" s="7">
        <v>0</v>
      </c>
      <c r="C51" s="7">
        <v>0</v>
      </c>
      <c r="D51" s="7">
        <v>0</v>
      </c>
    </row>
    <row r="52" spans="1:4" x14ac:dyDescent="0.25">
      <c r="A52" s="1" t="s">
        <v>53</v>
      </c>
      <c r="B52" s="7">
        <v>634.36986999999999</v>
      </c>
      <c r="C52" s="7">
        <v>30.44331</v>
      </c>
      <c r="D52" s="7">
        <v>664.81317999999999</v>
      </c>
    </row>
    <row r="53" spans="1:4" x14ac:dyDescent="0.25">
      <c r="A53" s="1" t="s">
        <v>54</v>
      </c>
      <c r="B53" s="7">
        <v>0</v>
      </c>
      <c r="C53" s="7">
        <v>0</v>
      </c>
      <c r="D53" s="7">
        <v>0</v>
      </c>
    </row>
    <row r="54" spans="1:4" x14ac:dyDescent="0.25">
      <c r="A54" s="1" t="s">
        <v>55</v>
      </c>
      <c r="B54" s="7">
        <v>19520.216</v>
      </c>
      <c r="C54" s="7">
        <v>0</v>
      </c>
      <c r="D54" s="7">
        <v>19520.216</v>
      </c>
    </row>
    <row r="55" spans="1:4" x14ac:dyDescent="0.25">
      <c r="A55" s="1" t="s">
        <v>56</v>
      </c>
      <c r="B55" s="7">
        <v>450.47985</v>
      </c>
      <c r="C55" s="7">
        <v>0</v>
      </c>
      <c r="D55" s="7">
        <v>450.47985</v>
      </c>
    </row>
    <row r="56" spans="1:4" x14ac:dyDescent="0.25">
      <c r="A56" s="1" t="s">
        <v>57</v>
      </c>
      <c r="B56" s="7">
        <v>3277.5155500000001</v>
      </c>
      <c r="C56" s="7">
        <v>3367.4332100000001</v>
      </c>
      <c r="D56" s="7">
        <v>6644.9487600000002</v>
      </c>
    </row>
    <row r="57" spans="1:4" x14ac:dyDescent="0.25">
      <c r="A57" s="1" t="s">
        <v>58</v>
      </c>
      <c r="B57" s="7">
        <v>0</v>
      </c>
      <c r="C57" s="7">
        <v>0</v>
      </c>
      <c r="D57" s="7">
        <v>0</v>
      </c>
    </row>
    <row r="58" spans="1:4" x14ac:dyDescent="0.25">
      <c r="A58" s="1" t="s">
        <v>59</v>
      </c>
      <c r="B58" s="7">
        <v>0</v>
      </c>
      <c r="C58" s="7">
        <v>0</v>
      </c>
      <c r="D58" s="7">
        <v>0</v>
      </c>
    </row>
    <row r="59" spans="1:4" x14ac:dyDescent="0.25">
      <c r="A59" s="1" t="s">
        <v>60</v>
      </c>
      <c r="B59" s="7">
        <v>0</v>
      </c>
      <c r="C59" s="7">
        <v>0</v>
      </c>
      <c r="D59" s="7">
        <v>0</v>
      </c>
    </row>
    <row r="60" spans="1:4" x14ac:dyDescent="0.25">
      <c r="A60" s="1" t="s">
        <v>61</v>
      </c>
      <c r="B60" s="7">
        <v>17.20065</v>
      </c>
      <c r="C60" s="7">
        <v>0</v>
      </c>
      <c r="D60" s="7">
        <v>17.20065</v>
      </c>
    </row>
    <row r="61" spans="1:4" ht="15.75" thickBot="1" x14ac:dyDescent="0.3">
      <c r="A61" s="1" t="s">
        <v>62</v>
      </c>
      <c r="B61" s="7">
        <v>0</v>
      </c>
      <c r="C61" s="7">
        <v>0</v>
      </c>
      <c r="D61" s="7">
        <v>0</v>
      </c>
    </row>
    <row r="62" spans="1:4" ht="15.75" thickTop="1" x14ac:dyDescent="0.25">
      <c r="A62" s="114" t="s">
        <v>11</v>
      </c>
      <c r="B62" s="118">
        <v>296567.50270999997</v>
      </c>
      <c r="C62" s="118">
        <v>932784.38513000018</v>
      </c>
      <c r="D62" s="119">
        <v>1229351.8878400002</v>
      </c>
    </row>
    <row r="63" spans="1:4" x14ac:dyDescent="0.25">
      <c r="D63" s="134" t="s">
        <v>244</v>
      </c>
    </row>
    <row r="64" spans="1:4" x14ac:dyDescent="0.25">
      <c r="A64" s="130" t="s">
        <v>245</v>
      </c>
    </row>
  </sheetData>
  <mergeCells count="7">
    <mergeCell ref="A1:D1"/>
    <mergeCell ref="A8:D8"/>
    <mergeCell ref="A3:D3"/>
    <mergeCell ref="A4:D4"/>
    <mergeCell ref="A5:D5"/>
    <mergeCell ref="A6:D6"/>
    <mergeCell ref="A7:D7"/>
  </mergeCells>
  <printOptions horizontalCentered="1"/>
  <pageMargins left="0.70866141732283472" right="0.70866141732283472" top="0.74803149606299213" bottom="0.74803149606299213" header="0.31496062992125984" footer="0.31496062992125984"/>
  <pageSetup scale="68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15F18B-3943-453D-8A6D-9DC6FDCCD4BA}">
  <sheetPr>
    <tabColor rgb="FF92D050"/>
    <pageSetUpPr fitToPage="1"/>
  </sheetPr>
  <dimension ref="A1:E64"/>
  <sheetViews>
    <sheetView zoomScaleNormal="100" workbookViewId="0">
      <selection sqref="A1:XFD1"/>
    </sheetView>
  </sheetViews>
  <sheetFormatPr baseColWidth="10" defaultRowHeight="15" x14ac:dyDescent="0.25"/>
  <cols>
    <col min="1" max="1" width="41.85546875" style="1" bestFit="1" customWidth="1"/>
    <col min="2" max="2" width="19.7109375" style="1" customWidth="1"/>
    <col min="3" max="3" width="24.85546875" style="1" customWidth="1"/>
    <col min="4" max="16384" width="11.42578125" style="1"/>
  </cols>
  <sheetData>
    <row r="1" spans="1:5" s="136" customFormat="1" ht="45.75" customHeight="1" x14ac:dyDescent="0.25">
      <c r="A1" s="180" t="s">
        <v>280</v>
      </c>
      <c r="B1" s="181"/>
      <c r="C1" s="181"/>
      <c r="D1" s="181"/>
    </row>
    <row r="3" spans="1:5" x14ac:dyDescent="0.25">
      <c r="A3" s="149" t="s">
        <v>242</v>
      </c>
      <c r="B3" s="149"/>
      <c r="C3" s="149"/>
      <c r="D3" s="149"/>
    </row>
    <row r="4" spans="1:5" x14ac:dyDescent="0.25">
      <c r="A4" s="149" t="s">
        <v>1</v>
      </c>
      <c r="B4" s="149"/>
      <c r="C4" s="149"/>
      <c r="D4" s="149"/>
    </row>
    <row r="5" spans="1:5" x14ac:dyDescent="0.25">
      <c r="A5" s="149" t="s">
        <v>238</v>
      </c>
      <c r="B5" s="149"/>
      <c r="C5" s="149"/>
      <c r="D5" s="149"/>
    </row>
    <row r="6" spans="1:5" x14ac:dyDescent="0.25">
      <c r="A6" s="149" t="s">
        <v>243</v>
      </c>
      <c r="B6" s="149"/>
      <c r="C6" s="149"/>
      <c r="D6" s="149"/>
    </row>
    <row r="7" spans="1:5" x14ac:dyDescent="0.25">
      <c r="A7" s="149" t="s">
        <v>3</v>
      </c>
      <c r="B7" s="149"/>
      <c r="C7" s="149"/>
      <c r="D7" s="149"/>
    </row>
    <row r="8" spans="1:5" x14ac:dyDescent="0.25">
      <c r="A8" s="149" t="s">
        <v>4</v>
      </c>
      <c r="B8" s="149"/>
      <c r="C8" s="149"/>
      <c r="D8" s="149"/>
    </row>
    <row r="9" spans="1:5" ht="15.75" thickBot="1" x14ac:dyDescent="0.3">
      <c r="A9" s="123"/>
      <c r="B9" s="123"/>
      <c r="C9" s="123"/>
      <c r="D9" s="123"/>
    </row>
    <row r="10" spans="1:5" ht="36.75" customHeight="1" thickTop="1" x14ac:dyDescent="0.25">
      <c r="A10" s="117" t="s">
        <v>210</v>
      </c>
      <c r="B10" s="111" t="s">
        <v>211</v>
      </c>
      <c r="C10" s="111" t="s">
        <v>212</v>
      </c>
      <c r="D10" s="112" t="s">
        <v>72</v>
      </c>
      <c r="E10" s="135"/>
    </row>
    <row r="11" spans="1:5" x14ac:dyDescent="0.25">
      <c r="A11" s="1" t="s">
        <v>12</v>
      </c>
      <c r="B11" s="7">
        <v>0</v>
      </c>
      <c r="C11" s="7">
        <v>0</v>
      </c>
      <c r="D11" s="7">
        <v>0</v>
      </c>
    </row>
    <row r="12" spans="1:5" x14ac:dyDescent="0.25">
      <c r="A12" s="1" t="s">
        <v>13</v>
      </c>
      <c r="B12" s="7">
        <v>14.334</v>
      </c>
      <c r="C12" s="7">
        <v>0</v>
      </c>
      <c r="D12" s="7">
        <v>14.334</v>
      </c>
    </row>
    <row r="13" spans="1:5" x14ac:dyDescent="0.25">
      <c r="A13" s="1" t="s">
        <v>14</v>
      </c>
      <c r="B13" s="7">
        <v>0</v>
      </c>
      <c r="C13" s="7">
        <v>3040.59166</v>
      </c>
      <c r="D13" s="7">
        <v>3040.59166</v>
      </c>
    </row>
    <row r="14" spans="1:5" x14ac:dyDescent="0.25">
      <c r="A14" s="1" t="s">
        <v>15</v>
      </c>
      <c r="B14" s="7">
        <v>304.24345</v>
      </c>
      <c r="C14" s="7">
        <v>0</v>
      </c>
      <c r="D14" s="7">
        <v>304.24345</v>
      </c>
    </row>
    <row r="15" spans="1:5" x14ac:dyDescent="0.25">
      <c r="A15" s="1" t="s">
        <v>147</v>
      </c>
      <c r="B15" s="7">
        <v>93.224299999999999</v>
      </c>
      <c r="C15" s="7">
        <v>32.165469999999999</v>
      </c>
      <c r="D15" s="7">
        <v>125.38977</v>
      </c>
    </row>
    <row r="16" spans="1:5" x14ac:dyDescent="0.25">
      <c r="A16" s="1" t="s">
        <v>16</v>
      </c>
      <c r="B16" s="7">
        <v>405.59471000000002</v>
      </c>
      <c r="C16" s="7">
        <v>0</v>
      </c>
      <c r="D16" s="7">
        <v>405.59471000000002</v>
      </c>
    </row>
    <row r="17" spans="1:4" x14ac:dyDescent="0.25">
      <c r="A17" s="1" t="s">
        <v>18</v>
      </c>
      <c r="B17" s="7">
        <v>246.27799999999999</v>
      </c>
      <c r="C17" s="7">
        <v>2E-3</v>
      </c>
      <c r="D17" s="7">
        <v>246.28</v>
      </c>
    </row>
    <row r="18" spans="1:4" x14ac:dyDescent="0.25">
      <c r="A18" s="1" t="s">
        <v>19</v>
      </c>
      <c r="B18" s="7">
        <v>0</v>
      </c>
      <c r="C18" s="7">
        <v>0</v>
      </c>
      <c r="D18" s="7">
        <v>0</v>
      </c>
    </row>
    <row r="19" spans="1:4" x14ac:dyDescent="0.25">
      <c r="A19" s="1" t="s">
        <v>20</v>
      </c>
      <c r="B19" s="7">
        <v>6.7570000000000005E-2</v>
      </c>
      <c r="C19" s="7">
        <v>0</v>
      </c>
      <c r="D19" s="7">
        <v>6.7570000000000005E-2</v>
      </c>
    </row>
    <row r="20" spans="1:4" x14ac:dyDescent="0.25">
      <c r="A20" s="1" t="s">
        <v>21</v>
      </c>
      <c r="B20" s="7">
        <v>291.64298000000002</v>
      </c>
      <c r="C20" s="7">
        <v>0</v>
      </c>
      <c r="D20" s="7">
        <v>291.64298000000002</v>
      </c>
    </row>
    <row r="21" spans="1:4" x14ac:dyDescent="0.25">
      <c r="A21" s="1" t="s">
        <v>203</v>
      </c>
      <c r="B21" s="7">
        <v>0</v>
      </c>
      <c r="C21" s="7">
        <v>0</v>
      </c>
      <c r="D21" s="7">
        <v>0</v>
      </c>
    </row>
    <row r="22" spans="1:4" x14ac:dyDescent="0.25">
      <c r="A22" s="1" t="s">
        <v>23</v>
      </c>
      <c r="B22" s="7">
        <v>9680.1667099999995</v>
      </c>
      <c r="C22" s="7">
        <v>0</v>
      </c>
      <c r="D22" s="7">
        <v>9680.1667099999995</v>
      </c>
    </row>
    <row r="23" spans="1:4" x14ac:dyDescent="0.25">
      <c r="A23" s="1" t="s">
        <v>202</v>
      </c>
      <c r="B23" s="7">
        <v>0.41305999999999998</v>
      </c>
      <c r="C23" s="7">
        <v>0</v>
      </c>
      <c r="D23" s="7">
        <v>0.41305999999999998</v>
      </c>
    </row>
    <row r="24" spans="1:4" x14ac:dyDescent="0.25">
      <c r="A24" s="1" t="s">
        <v>25</v>
      </c>
      <c r="B24" s="7">
        <v>351.86478</v>
      </c>
      <c r="C24" s="7">
        <v>2.5506600000000001</v>
      </c>
      <c r="D24" s="7">
        <v>354.41543999999999</v>
      </c>
    </row>
    <row r="25" spans="1:4" x14ac:dyDescent="0.25">
      <c r="A25" s="1" t="s">
        <v>26</v>
      </c>
      <c r="B25" s="7">
        <v>1608.5736400000001</v>
      </c>
      <c r="C25" s="7">
        <v>0</v>
      </c>
      <c r="D25" s="7">
        <v>1608.5736400000001</v>
      </c>
    </row>
    <row r="26" spans="1:4" x14ac:dyDescent="0.25">
      <c r="A26" s="1" t="s">
        <v>27</v>
      </c>
      <c r="B26" s="7">
        <v>0</v>
      </c>
      <c r="C26" s="7">
        <v>0</v>
      </c>
      <c r="D26" s="7">
        <v>0</v>
      </c>
    </row>
    <row r="27" spans="1:4" x14ac:dyDescent="0.25">
      <c r="A27" s="1" t="s">
        <v>28</v>
      </c>
      <c r="B27" s="7">
        <v>4441.8316800000002</v>
      </c>
      <c r="C27" s="7">
        <v>733.87117000000001</v>
      </c>
      <c r="D27" s="7">
        <v>5175.7028500000006</v>
      </c>
    </row>
    <row r="28" spans="1:4" x14ac:dyDescent="0.25">
      <c r="A28" s="1" t="s">
        <v>29</v>
      </c>
      <c r="B28" s="7">
        <v>0</v>
      </c>
      <c r="C28" s="7">
        <v>0</v>
      </c>
      <c r="D28" s="7">
        <v>0</v>
      </c>
    </row>
    <row r="29" spans="1:4" x14ac:dyDescent="0.25">
      <c r="A29" s="1" t="s">
        <v>30</v>
      </c>
      <c r="B29" s="7">
        <v>0</v>
      </c>
      <c r="C29" s="7">
        <v>0</v>
      </c>
      <c r="D29" s="7">
        <v>0</v>
      </c>
    </row>
    <row r="30" spans="1:4" x14ac:dyDescent="0.25">
      <c r="A30" s="1" t="s">
        <v>213</v>
      </c>
      <c r="B30" s="7">
        <v>2020.3057100000001</v>
      </c>
      <c r="C30" s="7">
        <v>2.8413300000000001</v>
      </c>
      <c r="D30" s="7">
        <v>2023.1470400000001</v>
      </c>
    </row>
    <row r="31" spans="1:4" x14ac:dyDescent="0.25">
      <c r="A31" s="1" t="s">
        <v>32</v>
      </c>
      <c r="B31" s="7">
        <v>32.535809999999998</v>
      </c>
      <c r="C31" s="7">
        <v>0</v>
      </c>
      <c r="D31" s="7">
        <v>32.535809999999998</v>
      </c>
    </row>
    <row r="32" spans="1:4" x14ac:dyDescent="0.25">
      <c r="A32" s="1" t="s">
        <v>33</v>
      </c>
      <c r="B32" s="7">
        <v>0</v>
      </c>
      <c r="C32" s="7">
        <v>0</v>
      </c>
      <c r="D32" s="7">
        <v>0</v>
      </c>
    </row>
    <row r="33" spans="1:4" x14ac:dyDescent="0.25">
      <c r="A33" s="1" t="s">
        <v>34</v>
      </c>
      <c r="B33" s="7">
        <v>0</v>
      </c>
      <c r="C33" s="7">
        <v>0</v>
      </c>
      <c r="D33" s="7">
        <v>0</v>
      </c>
    </row>
    <row r="34" spans="1:4" x14ac:dyDescent="0.25">
      <c r="A34" s="1" t="s">
        <v>214</v>
      </c>
      <c r="B34" s="7">
        <v>40.803130000000003</v>
      </c>
      <c r="C34" s="7">
        <v>72.421300000000002</v>
      </c>
      <c r="D34" s="7">
        <v>113.22443000000001</v>
      </c>
    </row>
    <row r="35" spans="1:4" x14ac:dyDescent="0.25">
      <c r="A35" s="1" t="s">
        <v>215</v>
      </c>
      <c r="B35" s="7">
        <v>0</v>
      </c>
      <c r="C35" s="7">
        <v>0</v>
      </c>
      <c r="D35" s="7">
        <v>0</v>
      </c>
    </row>
    <row r="36" spans="1:4" x14ac:dyDescent="0.25">
      <c r="A36" s="1" t="s">
        <v>37</v>
      </c>
      <c r="B36" s="7">
        <v>3043.1835599999999</v>
      </c>
      <c r="C36" s="7">
        <v>0</v>
      </c>
      <c r="D36" s="7">
        <v>3043.1835599999999</v>
      </c>
    </row>
    <row r="37" spans="1:4" x14ac:dyDescent="0.25">
      <c r="A37" s="1" t="s">
        <v>38</v>
      </c>
      <c r="B37" s="7">
        <v>73.133709999999994</v>
      </c>
      <c r="C37" s="7">
        <v>3412.7649700000002</v>
      </c>
      <c r="D37" s="7">
        <v>3485.8986800000002</v>
      </c>
    </row>
    <row r="38" spans="1:4" x14ac:dyDescent="0.25">
      <c r="A38" s="1" t="s">
        <v>39</v>
      </c>
      <c r="B38" s="7">
        <v>0</v>
      </c>
      <c r="C38" s="7">
        <v>1154.25974</v>
      </c>
      <c r="D38" s="7">
        <v>1154.25974</v>
      </c>
    </row>
    <row r="39" spans="1:4" x14ac:dyDescent="0.25">
      <c r="A39" s="1" t="s">
        <v>216</v>
      </c>
      <c r="B39" s="7">
        <v>0</v>
      </c>
      <c r="C39" s="7">
        <v>0</v>
      </c>
      <c r="D39" s="7">
        <v>0</v>
      </c>
    </row>
    <row r="40" spans="1:4" x14ac:dyDescent="0.25">
      <c r="A40" s="1" t="s">
        <v>41</v>
      </c>
      <c r="B40" s="7">
        <v>0</v>
      </c>
      <c r="C40" s="7">
        <v>0</v>
      </c>
      <c r="D40" s="7">
        <v>0</v>
      </c>
    </row>
    <row r="41" spans="1:4" x14ac:dyDescent="0.25">
      <c r="A41" s="1" t="s">
        <v>42</v>
      </c>
      <c r="B41" s="7">
        <v>0</v>
      </c>
      <c r="C41" s="7">
        <v>0</v>
      </c>
      <c r="D41" s="7">
        <v>0</v>
      </c>
    </row>
    <row r="42" spans="1:4" x14ac:dyDescent="0.25">
      <c r="A42" s="1" t="s">
        <v>43</v>
      </c>
      <c r="B42" s="7">
        <v>0</v>
      </c>
      <c r="C42" s="7">
        <v>0</v>
      </c>
      <c r="D42" s="7">
        <v>0</v>
      </c>
    </row>
    <row r="43" spans="1:4" x14ac:dyDescent="0.25">
      <c r="A43" s="1" t="s">
        <v>44</v>
      </c>
      <c r="B43" s="7">
        <v>2091.82096</v>
      </c>
      <c r="C43" s="7">
        <v>1985.8012100000001</v>
      </c>
      <c r="D43" s="7">
        <v>4077.6221700000001</v>
      </c>
    </row>
    <row r="44" spans="1:4" x14ac:dyDescent="0.25">
      <c r="A44" s="1" t="s">
        <v>45</v>
      </c>
      <c r="B44" s="7">
        <v>0</v>
      </c>
      <c r="C44" s="7">
        <v>0</v>
      </c>
      <c r="D44" s="7">
        <v>0</v>
      </c>
    </row>
    <row r="45" spans="1:4" x14ac:dyDescent="0.25">
      <c r="A45" s="1" t="s">
        <v>46</v>
      </c>
      <c r="B45" s="7">
        <v>5213.5968599999997</v>
      </c>
      <c r="C45" s="7">
        <v>5028.2311600000003</v>
      </c>
      <c r="D45" s="7">
        <v>10241.828020000001</v>
      </c>
    </row>
    <row r="46" spans="1:4" x14ac:dyDescent="0.25">
      <c r="A46" s="1" t="s">
        <v>47</v>
      </c>
      <c r="B46" s="7">
        <v>101.30969</v>
      </c>
      <c r="C46" s="7">
        <v>0</v>
      </c>
      <c r="D46" s="7">
        <v>101.30969</v>
      </c>
    </row>
    <row r="47" spans="1:4" x14ac:dyDescent="0.25">
      <c r="A47" s="1" t="s">
        <v>48</v>
      </c>
      <c r="B47" s="7">
        <v>0</v>
      </c>
      <c r="C47" s="7">
        <v>0</v>
      </c>
      <c r="D47" s="7">
        <v>0</v>
      </c>
    </row>
    <row r="48" spans="1:4" x14ac:dyDescent="0.25">
      <c r="A48" s="1" t="s">
        <v>49</v>
      </c>
      <c r="B48" s="7">
        <v>208.26408000000001</v>
      </c>
      <c r="C48" s="7">
        <v>0</v>
      </c>
      <c r="D48" s="7">
        <v>208.26408000000001</v>
      </c>
    </row>
    <row r="49" spans="1:4" x14ac:dyDescent="0.25">
      <c r="A49" s="1" t="s">
        <v>50</v>
      </c>
      <c r="B49" s="7">
        <v>0</v>
      </c>
      <c r="C49" s="7">
        <v>0</v>
      </c>
      <c r="D49" s="7">
        <v>0</v>
      </c>
    </row>
    <row r="50" spans="1:4" x14ac:dyDescent="0.25">
      <c r="A50" s="1" t="s">
        <v>51</v>
      </c>
      <c r="B50" s="7">
        <v>1835.8606</v>
      </c>
      <c r="C50" s="7">
        <v>1784.8758399999999</v>
      </c>
      <c r="D50" s="7">
        <v>3620.7364399999997</v>
      </c>
    </row>
    <row r="51" spans="1:4" x14ac:dyDescent="0.25">
      <c r="A51" s="1" t="s">
        <v>52</v>
      </c>
      <c r="B51" s="7">
        <v>0</v>
      </c>
      <c r="C51" s="7">
        <v>0</v>
      </c>
      <c r="D51" s="7">
        <v>0</v>
      </c>
    </row>
    <row r="52" spans="1:4" x14ac:dyDescent="0.25">
      <c r="A52" s="1" t="s">
        <v>53</v>
      </c>
      <c r="B52" s="7">
        <v>0</v>
      </c>
      <c r="C52" s="7">
        <v>0</v>
      </c>
      <c r="D52" s="7">
        <v>0</v>
      </c>
    </row>
    <row r="53" spans="1:4" x14ac:dyDescent="0.25">
      <c r="A53" s="1" t="s">
        <v>54</v>
      </c>
      <c r="B53" s="7">
        <v>0</v>
      </c>
      <c r="C53" s="7">
        <v>0</v>
      </c>
      <c r="D53" s="7">
        <v>0</v>
      </c>
    </row>
    <row r="54" spans="1:4" x14ac:dyDescent="0.25">
      <c r="A54" s="1" t="s">
        <v>55</v>
      </c>
      <c r="B54" s="7">
        <v>2205.5990000000002</v>
      </c>
      <c r="C54" s="7">
        <v>0</v>
      </c>
      <c r="D54" s="7">
        <v>2205.5990000000002</v>
      </c>
    </row>
    <row r="55" spans="1:4" x14ac:dyDescent="0.25">
      <c r="A55" s="1" t="s">
        <v>56</v>
      </c>
      <c r="B55" s="7">
        <v>6.2316000000000003</v>
      </c>
      <c r="C55" s="7">
        <v>0</v>
      </c>
      <c r="D55" s="7">
        <v>6.2316000000000003</v>
      </c>
    </row>
    <row r="56" spans="1:4" x14ac:dyDescent="0.25">
      <c r="A56" s="1" t="s">
        <v>57</v>
      </c>
      <c r="B56" s="7">
        <v>359.69529</v>
      </c>
      <c r="C56" s="7">
        <v>0</v>
      </c>
      <c r="D56" s="7">
        <v>359.69529</v>
      </c>
    </row>
    <row r="57" spans="1:4" x14ac:dyDescent="0.25">
      <c r="A57" s="1" t="s">
        <v>58</v>
      </c>
      <c r="B57" s="7">
        <v>0</v>
      </c>
      <c r="C57" s="7">
        <v>0</v>
      </c>
      <c r="D57" s="7">
        <v>0</v>
      </c>
    </row>
    <row r="58" spans="1:4" x14ac:dyDescent="0.25">
      <c r="A58" s="1" t="s">
        <v>59</v>
      </c>
      <c r="B58" s="7">
        <v>0</v>
      </c>
      <c r="C58" s="7">
        <v>0</v>
      </c>
      <c r="D58" s="7">
        <v>0</v>
      </c>
    </row>
    <row r="59" spans="1:4" x14ac:dyDescent="0.25">
      <c r="A59" s="1" t="s">
        <v>60</v>
      </c>
      <c r="B59" s="7">
        <v>0</v>
      </c>
      <c r="C59" s="7">
        <v>0</v>
      </c>
      <c r="D59" s="7">
        <v>0</v>
      </c>
    </row>
    <row r="60" spans="1:4" x14ac:dyDescent="0.25">
      <c r="A60" s="1" t="s">
        <v>61</v>
      </c>
      <c r="B60" s="7">
        <v>0</v>
      </c>
      <c r="C60" s="7">
        <v>0</v>
      </c>
      <c r="D60" s="7">
        <v>0</v>
      </c>
    </row>
    <row r="61" spans="1:4" ht="15.75" thickBot="1" x14ac:dyDescent="0.3">
      <c r="A61" s="1" t="s">
        <v>62</v>
      </c>
      <c r="B61" s="7">
        <v>0</v>
      </c>
      <c r="C61" s="7">
        <v>0</v>
      </c>
      <c r="D61" s="7">
        <v>0</v>
      </c>
    </row>
    <row r="62" spans="1:4" ht="15.75" thickTop="1" x14ac:dyDescent="0.25">
      <c r="A62" s="114" t="s">
        <v>11</v>
      </c>
      <c r="B62" s="118">
        <v>34670.57488</v>
      </c>
      <c r="C62" s="118">
        <v>17250.376510000002</v>
      </c>
      <c r="D62" s="119">
        <v>51920.951390000017</v>
      </c>
    </row>
    <row r="63" spans="1:4" x14ac:dyDescent="0.25">
      <c r="D63" s="134" t="s">
        <v>244</v>
      </c>
    </row>
    <row r="64" spans="1:4" x14ac:dyDescent="0.25">
      <c r="A64" s="130" t="s">
        <v>245</v>
      </c>
    </row>
  </sheetData>
  <mergeCells count="7">
    <mergeCell ref="A1:D1"/>
    <mergeCell ref="A8:D8"/>
    <mergeCell ref="A3:D3"/>
    <mergeCell ref="A4:D4"/>
    <mergeCell ref="A5:D5"/>
    <mergeCell ref="A6:D6"/>
    <mergeCell ref="A7:D7"/>
  </mergeCells>
  <printOptions horizontalCentered="1"/>
  <pageMargins left="0.70866141732283472" right="0.70866141732283472" top="0.74803149606299213" bottom="0.74803149606299213" header="0.31496062992125984" footer="0.31496062992125984"/>
  <pageSetup scale="68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E52ED6-FA9B-47C7-8C3C-B3E48612C04F}">
  <sheetPr>
    <tabColor rgb="FF92D050"/>
    <pageSetUpPr fitToPage="1"/>
  </sheetPr>
  <dimension ref="A1:K65"/>
  <sheetViews>
    <sheetView workbookViewId="0">
      <selection sqref="A1:XFD1"/>
    </sheetView>
  </sheetViews>
  <sheetFormatPr baseColWidth="10" defaultColWidth="17.28515625" defaultRowHeight="15" x14ac:dyDescent="0.25"/>
  <cols>
    <col min="1" max="1" width="40.5703125" style="1" customWidth="1"/>
    <col min="2" max="2" width="9.85546875" style="1" bestFit="1" customWidth="1"/>
    <col min="3" max="3" width="13" style="1" bestFit="1" customWidth="1"/>
    <col min="4" max="4" width="11.42578125" style="1" bestFit="1" customWidth="1"/>
    <col min="5" max="5" width="9.28515625" style="1" bestFit="1" customWidth="1"/>
    <col min="6" max="6" width="14.42578125" style="1" customWidth="1"/>
    <col min="7" max="7" width="13.28515625" style="1" customWidth="1"/>
    <col min="8" max="9" width="14.42578125" style="1" bestFit="1" customWidth="1"/>
    <col min="10" max="10" width="9.5703125" style="1" bestFit="1" customWidth="1"/>
    <col min="11" max="11" width="11.5703125" style="1" customWidth="1"/>
    <col min="12" max="16384" width="17.28515625" style="1"/>
  </cols>
  <sheetData>
    <row r="1" spans="1:11" s="136" customFormat="1" ht="45.75" customHeight="1" x14ac:dyDescent="0.25">
      <c r="A1" s="180" t="s">
        <v>280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</row>
    <row r="3" spans="1:11" x14ac:dyDescent="0.25">
      <c r="A3" s="155" t="s">
        <v>111</v>
      </c>
      <c r="B3" s="155"/>
      <c r="C3" s="155"/>
      <c r="D3" s="155"/>
      <c r="E3" s="155"/>
      <c r="F3" s="155"/>
      <c r="G3" s="155"/>
      <c r="H3" s="155"/>
      <c r="I3" s="155"/>
      <c r="J3" s="155"/>
      <c r="K3" s="155"/>
    </row>
    <row r="4" spans="1:11" x14ac:dyDescent="0.25">
      <c r="A4" s="155" t="s">
        <v>1</v>
      </c>
      <c r="B4" s="155"/>
      <c r="C4" s="155"/>
      <c r="D4" s="155"/>
      <c r="E4" s="155"/>
      <c r="F4" s="155"/>
      <c r="G4" s="155"/>
      <c r="H4" s="155"/>
      <c r="I4" s="155"/>
      <c r="J4" s="155"/>
      <c r="K4" s="155"/>
    </row>
    <row r="5" spans="1:11" ht="15" customHeight="1" x14ac:dyDescent="0.25">
      <c r="A5" s="155" t="s">
        <v>112</v>
      </c>
      <c r="B5" s="155"/>
      <c r="C5" s="155"/>
      <c r="D5" s="155"/>
      <c r="E5" s="155"/>
      <c r="F5" s="155"/>
      <c r="G5" s="155"/>
      <c r="H5" s="155"/>
      <c r="I5" s="155"/>
      <c r="J5" s="155"/>
      <c r="K5" s="155"/>
    </row>
    <row r="6" spans="1:11" x14ac:dyDescent="0.25">
      <c r="A6" s="155" t="s">
        <v>3</v>
      </c>
      <c r="B6" s="155"/>
      <c r="C6" s="155"/>
      <c r="D6" s="155"/>
      <c r="E6" s="155"/>
      <c r="F6" s="155"/>
      <c r="G6" s="155"/>
      <c r="H6" s="155"/>
      <c r="I6" s="155"/>
      <c r="J6" s="155"/>
      <c r="K6" s="155"/>
    </row>
    <row r="7" spans="1:11" x14ac:dyDescent="0.25">
      <c r="A7" s="155" t="s">
        <v>4</v>
      </c>
      <c r="B7" s="155"/>
      <c r="C7" s="155"/>
      <c r="D7" s="155"/>
      <c r="E7" s="155"/>
      <c r="F7" s="155"/>
      <c r="G7" s="155"/>
      <c r="H7" s="155"/>
      <c r="I7" s="155"/>
      <c r="J7" s="155"/>
      <c r="K7" s="155"/>
    </row>
    <row r="9" spans="1:11" s="22" customFormat="1" ht="45" x14ac:dyDescent="0.25">
      <c r="A9" s="17" t="s">
        <v>5</v>
      </c>
      <c r="B9" s="17" t="s">
        <v>65</v>
      </c>
      <c r="C9" s="17" t="s">
        <v>113</v>
      </c>
      <c r="D9" s="17" t="s">
        <v>67</v>
      </c>
      <c r="E9" s="17" t="s">
        <v>68</v>
      </c>
      <c r="F9" s="17" t="s">
        <v>114</v>
      </c>
      <c r="G9" s="17" t="s">
        <v>115</v>
      </c>
      <c r="H9" s="17" t="s">
        <v>6</v>
      </c>
      <c r="I9" s="17" t="s">
        <v>8</v>
      </c>
      <c r="J9" s="17" t="s">
        <v>116</v>
      </c>
      <c r="K9" s="17" t="s">
        <v>11</v>
      </c>
    </row>
    <row r="10" spans="1:11" s="22" customFormat="1" x14ac:dyDescent="0.25">
      <c r="A10" s="6" t="s">
        <v>12</v>
      </c>
      <c r="B10" s="18">
        <v>0</v>
      </c>
      <c r="C10" s="18">
        <v>0</v>
      </c>
      <c r="D10" s="18">
        <v>0</v>
      </c>
      <c r="E10" s="18">
        <v>0</v>
      </c>
      <c r="F10" s="18">
        <v>0</v>
      </c>
      <c r="G10" s="18">
        <v>0</v>
      </c>
      <c r="H10" s="18">
        <v>0</v>
      </c>
      <c r="I10" s="18">
        <v>0</v>
      </c>
      <c r="J10" s="18">
        <v>0</v>
      </c>
      <c r="K10" s="25">
        <v>0</v>
      </c>
    </row>
    <row r="11" spans="1:11" x14ac:dyDescent="0.25">
      <c r="A11" s="48" t="s">
        <v>13</v>
      </c>
      <c r="B11" s="7">
        <v>26.632450000000002</v>
      </c>
      <c r="C11" s="7">
        <v>0</v>
      </c>
      <c r="D11" s="7">
        <v>0</v>
      </c>
      <c r="E11" s="7">
        <v>38.893689999999999</v>
      </c>
      <c r="F11" s="7">
        <v>974.40435000000002</v>
      </c>
      <c r="G11" s="7">
        <v>1218.6705400000001</v>
      </c>
      <c r="H11" s="7">
        <v>4296.1268899999995</v>
      </c>
      <c r="I11" s="7">
        <v>13377.02032</v>
      </c>
      <c r="J11" s="7">
        <v>672.80196999999998</v>
      </c>
      <c r="K11" s="25">
        <v>20604.550210000001</v>
      </c>
    </row>
    <row r="12" spans="1:11" x14ac:dyDescent="0.25">
      <c r="A12" s="48" t="s">
        <v>14</v>
      </c>
      <c r="B12" s="7">
        <v>0</v>
      </c>
      <c r="C12" s="7">
        <v>0</v>
      </c>
      <c r="D12" s="7">
        <v>0</v>
      </c>
      <c r="E12" s="7">
        <v>0</v>
      </c>
      <c r="F12" s="7">
        <v>0</v>
      </c>
      <c r="G12" s="7">
        <v>593.75819999999999</v>
      </c>
      <c r="H12" s="7">
        <v>0</v>
      </c>
      <c r="I12" s="7">
        <v>0</v>
      </c>
      <c r="J12" s="7">
        <v>0</v>
      </c>
      <c r="K12" s="25">
        <v>593.75819999999999</v>
      </c>
    </row>
    <row r="13" spans="1:11" x14ac:dyDescent="0.25">
      <c r="A13" s="48" t="s">
        <v>15</v>
      </c>
      <c r="B13" s="7">
        <v>29.519029999999997</v>
      </c>
      <c r="C13" s="7">
        <v>0</v>
      </c>
      <c r="D13" s="7">
        <v>0</v>
      </c>
      <c r="E13" s="7">
        <v>0</v>
      </c>
      <c r="F13" s="7">
        <v>56.813610000000004</v>
      </c>
      <c r="G13" s="7">
        <v>1971.4553300000002</v>
      </c>
      <c r="H13" s="7">
        <v>1289.49307</v>
      </c>
      <c r="I13" s="7">
        <v>0</v>
      </c>
      <c r="J13" s="7">
        <v>23.428290000000001</v>
      </c>
      <c r="K13" s="25">
        <v>3370.7093300000001</v>
      </c>
    </row>
    <row r="14" spans="1:11" x14ac:dyDescent="0.25">
      <c r="A14" s="48" t="s">
        <v>16</v>
      </c>
      <c r="B14" s="7">
        <v>43.767710000000001</v>
      </c>
      <c r="C14" s="7">
        <v>0</v>
      </c>
      <c r="D14" s="7">
        <v>0</v>
      </c>
      <c r="E14" s="7">
        <v>34.445959999999999</v>
      </c>
      <c r="F14" s="7">
        <v>525.35944000000006</v>
      </c>
      <c r="G14" s="7">
        <v>119.02867999999999</v>
      </c>
      <c r="H14" s="7">
        <v>7573.2183699999996</v>
      </c>
      <c r="I14" s="7">
        <v>510.16</v>
      </c>
      <c r="J14" s="7">
        <v>200.9015</v>
      </c>
      <c r="K14" s="25">
        <v>9006.8816599999991</v>
      </c>
    </row>
    <row r="15" spans="1:11" x14ac:dyDescent="0.25">
      <c r="A15" s="48" t="s">
        <v>17</v>
      </c>
      <c r="B15" s="7">
        <v>0</v>
      </c>
      <c r="C15" s="7">
        <v>0</v>
      </c>
      <c r="D15" s="7">
        <v>0</v>
      </c>
      <c r="E15" s="7">
        <v>0</v>
      </c>
      <c r="F15" s="7">
        <v>10.95232</v>
      </c>
      <c r="G15" s="7">
        <v>0</v>
      </c>
      <c r="H15" s="7">
        <v>3.3E-4</v>
      </c>
      <c r="I15" s="7">
        <v>55.824730000000002</v>
      </c>
      <c r="J15" s="7">
        <v>0.90326000000000006</v>
      </c>
      <c r="K15" s="25">
        <v>67.680640000000011</v>
      </c>
    </row>
    <row r="16" spans="1:11" x14ac:dyDescent="0.25">
      <c r="A16" s="48" t="s">
        <v>18</v>
      </c>
      <c r="B16" s="7">
        <v>535.28214000000003</v>
      </c>
      <c r="C16" s="7">
        <v>0</v>
      </c>
      <c r="D16" s="7">
        <v>0</v>
      </c>
      <c r="E16" s="7">
        <v>0</v>
      </c>
      <c r="F16" s="7">
        <v>4257.5126999999993</v>
      </c>
      <c r="G16" s="7">
        <v>2612.2827600000001</v>
      </c>
      <c r="H16" s="7">
        <v>12.28018</v>
      </c>
      <c r="I16" s="7">
        <v>72763.418990000006</v>
      </c>
      <c r="J16" s="7">
        <v>3595.0752199999997</v>
      </c>
      <c r="K16" s="25">
        <v>83775.85199000001</v>
      </c>
    </row>
    <row r="17" spans="1:11" x14ac:dyDescent="0.25">
      <c r="A17" s="48" t="s">
        <v>19</v>
      </c>
      <c r="B17" s="7">
        <v>0</v>
      </c>
      <c r="C17" s="7">
        <v>0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25">
        <v>0</v>
      </c>
    </row>
    <row r="18" spans="1:11" x14ac:dyDescent="0.25">
      <c r="A18" s="48" t="s">
        <v>20</v>
      </c>
      <c r="B18" s="7">
        <v>0</v>
      </c>
      <c r="C18" s="7">
        <v>0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25">
        <v>0</v>
      </c>
    </row>
    <row r="19" spans="1:11" x14ac:dyDescent="0.25">
      <c r="A19" s="48" t="s">
        <v>21</v>
      </c>
      <c r="B19" s="7">
        <v>0</v>
      </c>
      <c r="C19" s="7"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25">
        <v>0</v>
      </c>
    </row>
    <row r="20" spans="1:11" x14ac:dyDescent="0.25">
      <c r="A20" s="6" t="s">
        <v>22</v>
      </c>
      <c r="B20" s="7">
        <v>0</v>
      </c>
      <c r="C20" s="7">
        <v>0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25">
        <v>0</v>
      </c>
    </row>
    <row r="21" spans="1:11" x14ac:dyDescent="0.25">
      <c r="A21" s="48" t="s">
        <v>23</v>
      </c>
      <c r="B21" s="7">
        <v>272.50016999999997</v>
      </c>
      <c r="C21" s="7">
        <v>0</v>
      </c>
      <c r="D21" s="7">
        <v>0</v>
      </c>
      <c r="E21" s="7">
        <v>627.00541999999996</v>
      </c>
      <c r="F21" s="7">
        <v>35414.400679999999</v>
      </c>
      <c r="G21" s="7">
        <v>31671.243279999999</v>
      </c>
      <c r="H21" s="7">
        <v>660285.43513</v>
      </c>
      <c r="I21" s="7">
        <v>302883.46253000002</v>
      </c>
      <c r="J21" s="7">
        <v>0</v>
      </c>
      <c r="K21" s="25">
        <v>1031154.04721</v>
      </c>
    </row>
    <row r="22" spans="1:11" x14ac:dyDescent="0.25">
      <c r="A22" s="48" t="s">
        <v>24</v>
      </c>
      <c r="B22" s="7">
        <v>0</v>
      </c>
      <c r="C22" s="7">
        <v>0</v>
      </c>
      <c r="D22" s="7">
        <v>0</v>
      </c>
      <c r="E22" s="7">
        <v>2.2400000000000002E-3</v>
      </c>
      <c r="F22" s="7">
        <v>17.62819</v>
      </c>
      <c r="G22" s="7">
        <v>0</v>
      </c>
      <c r="H22" s="7">
        <v>94.275720000000007</v>
      </c>
      <c r="I22" s="7">
        <v>0</v>
      </c>
      <c r="J22" s="7">
        <v>3.6867400000000004</v>
      </c>
      <c r="K22" s="25">
        <v>115.59289000000001</v>
      </c>
    </row>
    <row r="23" spans="1:11" x14ac:dyDescent="0.25">
      <c r="A23" s="48" t="s">
        <v>25</v>
      </c>
      <c r="B23" s="7">
        <v>0</v>
      </c>
      <c r="C23" s="7">
        <v>0</v>
      </c>
      <c r="D23" s="7">
        <v>0</v>
      </c>
      <c r="E23" s="7">
        <v>18.1816</v>
      </c>
      <c r="F23" s="7">
        <v>0</v>
      </c>
      <c r="G23" s="7">
        <v>163.15156999999999</v>
      </c>
      <c r="H23" s="7">
        <v>0</v>
      </c>
      <c r="I23" s="7">
        <v>0</v>
      </c>
      <c r="J23" s="7">
        <v>0</v>
      </c>
      <c r="K23" s="25">
        <v>181.33317</v>
      </c>
    </row>
    <row r="24" spans="1:11" x14ac:dyDescent="0.25">
      <c r="A24" s="48" t="s">
        <v>26</v>
      </c>
      <c r="B24" s="7">
        <v>145.49333000000001</v>
      </c>
      <c r="C24" s="7">
        <v>0</v>
      </c>
      <c r="D24" s="7">
        <v>0</v>
      </c>
      <c r="E24" s="7">
        <v>12.35317</v>
      </c>
      <c r="F24" s="7">
        <v>1418.8399399999998</v>
      </c>
      <c r="G24" s="7">
        <v>1214.36196</v>
      </c>
      <c r="H24" s="7">
        <v>91326.059050000011</v>
      </c>
      <c r="I24" s="7">
        <v>12497.548099999998</v>
      </c>
      <c r="J24" s="7">
        <v>389.11388999999997</v>
      </c>
      <c r="K24" s="25">
        <v>107003.76944</v>
      </c>
    </row>
    <row r="25" spans="1:11" x14ac:dyDescent="0.25">
      <c r="A25" s="48" t="s">
        <v>27</v>
      </c>
      <c r="B25" s="7">
        <v>0</v>
      </c>
      <c r="C25" s="7">
        <v>0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7">
        <v>0</v>
      </c>
      <c r="J25" s="7">
        <v>0</v>
      </c>
      <c r="K25" s="25">
        <v>0</v>
      </c>
    </row>
    <row r="26" spans="1:11" x14ac:dyDescent="0.25">
      <c r="A26" s="48" t="s">
        <v>28</v>
      </c>
      <c r="B26" s="7">
        <v>1832.55917</v>
      </c>
      <c r="C26" s="7">
        <v>0</v>
      </c>
      <c r="D26" s="7">
        <v>0</v>
      </c>
      <c r="E26" s="7">
        <v>311.49131</v>
      </c>
      <c r="F26" s="7">
        <v>4170.3054499999998</v>
      </c>
      <c r="G26" s="7">
        <v>6881.7683500000003</v>
      </c>
      <c r="H26" s="7">
        <v>40343.555659999998</v>
      </c>
      <c r="I26" s="7">
        <v>50681.50533</v>
      </c>
      <c r="J26" s="7">
        <v>1.0000000000000001E-5</v>
      </c>
      <c r="K26" s="25">
        <v>104221.18528000001</v>
      </c>
    </row>
    <row r="27" spans="1:11" x14ac:dyDescent="0.25">
      <c r="A27" s="48" t="s">
        <v>29</v>
      </c>
      <c r="B27" s="7">
        <v>3.6720000000000002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34.651620000000001</v>
      </c>
      <c r="K27" s="25">
        <v>38.323619999999998</v>
      </c>
    </row>
    <row r="28" spans="1:11" x14ac:dyDescent="0.25">
      <c r="A28" s="6" t="s">
        <v>30</v>
      </c>
      <c r="B28" s="7">
        <v>0</v>
      </c>
      <c r="C28" s="7">
        <v>0</v>
      </c>
      <c r="D28" s="7">
        <v>0</v>
      </c>
      <c r="E28" s="7">
        <v>0</v>
      </c>
      <c r="F28" s="7">
        <v>0</v>
      </c>
      <c r="G28" s="7">
        <v>0</v>
      </c>
      <c r="H28" s="7">
        <v>0</v>
      </c>
      <c r="I28" s="7">
        <v>0</v>
      </c>
      <c r="J28" s="7">
        <v>0</v>
      </c>
      <c r="K28" s="25">
        <v>0</v>
      </c>
    </row>
    <row r="29" spans="1:11" x14ac:dyDescent="0.25">
      <c r="A29" s="48" t="s">
        <v>31</v>
      </c>
      <c r="B29" s="7">
        <v>0</v>
      </c>
      <c r="C29" s="7">
        <v>0</v>
      </c>
      <c r="D29" s="7">
        <v>0</v>
      </c>
      <c r="E29" s="7">
        <v>0</v>
      </c>
      <c r="F29" s="7">
        <v>176.27809999999999</v>
      </c>
      <c r="G29" s="7">
        <v>2609.3684399999997</v>
      </c>
      <c r="H29" s="7">
        <v>93272.38857000001</v>
      </c>
      <c r="I29" s="7">
        <v>21731.92397</v>
      </c>
      <c r="J29" s="7">
        <v>93.074130000000011</v>
      </c>
      <c r="K29" s="25">
        <v>117883.03321000001</v>
      </c>
    </row>
    <row r="30" spans="1:11" x14ac:dyDescent="0.25">
      <c r="A30" s="48" t="s">
        <v>32</v>
      </c>
      <c r="B30" s="7">
        <v>21.258569999999999</v>
      </c>
      <c r="C30" s="7">
        <v>0</v>
      </c>
      <c r="D30" s="7">
        <v>0</v>
      </c>
      <c r="E30" s="7">
        <v>2.7448600000000001</v>
      </c>
      <c r="F30" s="7">
        <v>39.949530000000003</v>
      </c>
      <c r="G30" s="7">
        <v>149.69553999999999</v>
      </c>
      <c r="H30" s="7">
        <v>1296.2649000000001</v>
      </c>
      <c r="I30" s="7">
        <v>12263.477110000002</v>
      </c>
      <c r="J30" s="7">
        <v>183.75355999999999</v>
      </c>
      <c r="K30" s="25">
        <v>13957.14407</v>
      </c>
    </row>
    <row r="31" spans="1:11" x14ac:dyDescent="0.25">
      <c r="A31" s="48" t="s">
        <v>33</v>
      </c>
      <c r="B31" s="7">
        <v>0</v>
      </c>
      <c r="C31" s="7">
        <v>0</v>
      </c>
      <c r="D31" s="7">
        <v>0</v>
      </c>
      <c r="E31" s="7">
        <v>0</v>
      </c>
      <c r="F31" s="7">
        <v>0</v>
      </c>
      <c r="G31" s="7">
        <v>0</v>
      </c>
      <c r="H31" s="7">
        <v>0</v>
      </c>
      <c r="I31" s="7">
        <v>0</v>
      </c>
      <c r="J31" s="7">
        <v>0</v>
      </c>
      <c r="K31" s="25">
        <v>0</v>
      </c>
    </row>
    <row r="32" spans="1:11" x14ac:dyDescent="0.25">
      <c r="A32" s="6" t="s">
        <v>34</v>
      </c>
      <c r="B32" s="7">
        <v>0</v>
      </c>
      <c r="C32" s="7">
        <v>0</v>
      </c>
      <c r="D32" s="7">
        <v>0</v>
      </c>
      <c r="E32" s="7">
        <v>0</v>
      </c>
      <c r="F32" s="7">
        <v>0</v>
      </c>
      <c r="G32" s="7">
        <v>0</v>
      </c>
      <c r="H32" s="7">
        <v>0</v>
      </c>
      <c r="I32" s="7">
        <v>0</v>
      </c>
      <c r="J32" s="7">
        <v>0</v>
      </c>
      <c r="K32" s="25">
        <v>0</v>
      </c>
    </row>
    <row r="33" spans="1:11" x14ac:dyDescent="0.25">
      <c r="A33" s="48" t="s">
        <v>35</v>
      </c>
      <c r="B33" s="7">
        <v>459.18711000000002</v>
      </c>
      <c r="C33" s="7">
        <v>0</v>
      </c>
      <c r="D33" s="7">
        <v>0</v>
      </c>
      <c r="E33" s="7">
        <v>0</v>
      </c>
      <c r="F33" s="7">
        <v>10397.82559</v>
      </c>
      <c r="G33" s="7">
        <v>1179.1061499999998</v>
      </c>
      <c r="H33" s="7">
        <v>262455.56938999996</v>
      </c>
      <c r="I33" s="7">
        <v>116562.57506</v>
      </c>
      <c r="J33" s="7">
        <v>2852.8068199999998</v>
      </c>
      <c r="K33" s="25">
        <v>393907.07011999999</v>
      </c>
    </row>
    <row r="34" spans="1:11" x14ac:dyDescent="0.25">
      <c r="A34" s="48" t="s">
        <v>36</v>
      </c>
      <c r="B34" s="7">
        <v>0</v>
      </c>
      <c r="C34" s="7">
        <v>0</v>
      </c>
      <c r="D34" s="7">
        <v>0</v>
      </c>
      <c r="E34" s="7">
        <v>0</v>
      </c>
      <c r="F34" s="7">
        <v>0</v>
      </c>
      <c r="G34" s="7">
        <v>66.898099999999999</v>
      </c>
      <c r="H34" s="7">
        <v>0</v>
      </c>
      <c r="I34" s="7">
        <v>0</v>
      </c>
      <c r="J34" s="7">
        <v>0</v>
      </c>
      <c r="K34" s="25">
        <v>66.898099999999999</v>
      </c>
    </row>
    <row r="35" spans="1:11" x14ac:dyDescent="0.25">
      <c r="A35" s="48" t="s">
        <v>37</v>
      </c>
      <c r="B35" s="7">
        <v>3185.8979799999997</v>
      </c>
      <c r="C35" s="7">
        <v>0</v>
      </c>
      <c r="D35" s="7">
        <v>0</v>
      </c>
      <c r="E35" s="7">
        <v>8001.6064999999999</v>
      </c>
      <c r="F35" s="7">
        <v>6281.8507200000004</v>
      </c>
      <c r="G35" s="7">
        <v>10329.410230000001</v>
      </c>
      <c r="H35" s="7">
        <v>75321.115850000002</v>
      </c>
      <c r="I35" s="7">
        <v>78629.378320000003</v>
      </c>
      <c r="J35" s="7">
        <v>8268.4113500000003</v>
      </c>
      <c r="K35" s="25">
        <v>190017.67095</v>
      </c>
    </row>
    <row r="36" spans="1:11" x14ac:dyDescent="0.25">
      <c r="A36" s="48" t="s">
        <v>38</v>
      </c>
      <c r="B36" s="7">
        <v>3243.1403300000002</v>
      </c>
      <c r="C36" s="7">
        <v>0</v>
      </c>
      <c r="D36" s="7">
        <v>0</v>
      </c>
      <c r="E36" s="7">
        <v>878.48921999999993</v>
      </c>
      <c r="F36" s="7">
        <v>5447.4392399999997</v>
      </c>
      <c r="G36" s="7">
        <v>4150.9101700000001</v>
      </c>
      <c r="H36" s="7">
        <v>972976.54558999999</v>
      </c>
      <c r="I36" s="7">
        <v>123412.26706999999</v>
      </c>
      <c r="J36" s="7">
        <v>22584.47552</v>
      </c>
      <c r="K36" s="25">
        <v>1132693.2671400001</v>
      </c>
    </row>
    <row r="37" spans="1:11" x14ac:dyDescent="0.25">
      <c r="A37" s="48" t="s">
        <v>39</v>
      </c>
      <c r="B37" s="7">
        <v>0</v>
      </c>
      <c r="C37" s="7">
        <v>0</v>
      </c>
      <c r="D37" s="7">
        <v>0</v>
      </c>
      <c r="E37" s="7">
        <v>0</v>
      </c>
      <c r="F37" s="7">
        <v>1.8166900000000001</v>
      </c>
      <c r="G37" s="7">
        <v>2.43445</v>
      </c>
      <c r="H37" s="7">
        <v>1233.95658</v>
      </c>
      <c r="I37" s="7">
        <v>0</v>
      </c>
      <c r="J37" s="7">
        <v>281.22289000000001</v>
      </c>
      <c r="K37" s="25">
        <v>1519.4306100000001</v>
      </c>
    </row>
    <row r="38" spans="1:11" x14ac:dyDescent="0.25">
      <c r="A38" s="6" t="s">
        <v>40</v>
      </c>
      <c r="B38" s="7">
        <v>0</v>
      </c>
      <c r="C38" s="7">
        <v>0</v>
      </c>
      <c r="D38" s="7">
        <v>0</v>
      </c>
      <c r="E38" s="7">
        <v>0</v>
      </c>
      <c r="F38" s="7">
        <v>0</v>
      </c>
      <c r="G38" s="7">
        <v>0</v>
      </c>
      <c r="H38" s="7">
        <v>0</v>
      </c>
      <c r="I38" s="7">
        <v>0</v>
      </c>
      <c r="J38" s="7">
        <v>0</v>
      </c>
      <c r="K38" s="25">
        <v>0</v>
      </c>
    </row>
    <row r="39" spans="1:11" x14ac:dyDescent="0.25">
      <c r="A39" s="48" t="s">
        <v>41</v>
      </c>
      <c r="B39" s="7">
        <v>6.1157699999999995</v>
      </c>
      <c r="C39" s="7">
        <v>0</v>
      </c>
      <c r="D39" s="7">
        <v>0</v>
      </c>
      <c r="E39" s="7">
        <v>0</v>
      </c>
      <c r="F39" s="7">
        <v>133.15088</v>
      </c>
      <c r="G39" s="7">
        <v>290.52246000000002</v>
      </c>
      <c r="H39" s="7">
        <v>745.90183000000002</v>
      </c>
      <c r="I39" s="7">
        <v>377.42820999999998</v>
      </c>
      <c r="J39" s="7">
        <v>40.890679999999996</v>
      </c>
      <c r="K39" s="25">
        <v>1594.00983</v>
      </c>
    </row>
    <row r="40" spans="1:11" x14ac:dyDescent="0.25">
      <c r="A40" s="48" t="s">
        <v>42</v>
      </c>
      <c r="B40" s="7">
        <v>13.83996</v>
      </c>
      <c r="C40" s="7">
        <v>0</v>
      </c>
      <c r="D40" s="7">
        <v>0</v>
      </c>
      <c r="E40" s="7">
        <v>0</v>
      </c>
      <c r="F40" s="7">
        <v>302.68599</v>
      </c>
      <c r="G40" s="7">
        <v>320.59222999999997</v>
      </c>
      <c r="H40" s="7">
        <v>2189.8662599999998</v>
      </c>
      <c r="I40" s="7">
        <v>0</v>
      </c>
      <c r="J40" s="7">
        <v>220.54743999999997</v>
      </c>
      <c r="K40" s="25">
        <v>3047.5318799999995</v>
      </c>
    </row>
    <row r="41" spans="1:11" x14ac:dyDescent="0.25">
      <c r="A41" s="6" t="s">
        <v>43</v>
      </c>
      <c r="B41" s="7">
        <v>0</v>
      </c>
      <c r="C41" s="7">
        <v>0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  <c r="K41" s="25">
        <v>0</v>
      </c>
    </row>
    <row r="42" spans="1:11" x14ac:dyDescent="0.25">
      <c r="A42" s="48" t="s">
        <v>44</v>
      </c>
      <c r="B42" s="7">
        <v>502.59873000000005</v>
      </c>
      <c r="C42" s="7">
        <v>0</v>
      </c>
      <c r="D42" s="7">
        <v>0</v>
      </c>
      <c r="E42" s="7">
        <v>102.13678</v>
      </c>
      <c r="F42" s="7">
        <v>851.31520999999998</v>
      </c>
      <c r="G42" s="7">
        <v>4882.3847299999998</v>
      </c>
      <c r="H42" s="7">
        <v>90917.74523</v>
      </c>
      <c r="I42" s="7">
        <v>66839.069759999998</v>
      </c>
      <c r="J42" s="7">
        <v>2607.9071400000003</v>
      </c>
      <c r="K42" s="25">
        <v>166703.15758</v>
      </c>
    </row>
    <row r="43" spans="1:11" x14ac:dyDescent="0.25">
      <c r="A43" s="6" t="s">
        <v>45</v>
      </c>
      <c r="B43" s="7">
        <v>0</v>
      </c>
      <c r="C43" s="7">
        <v>0</v>
      </c>
      <c r="D43" s="7">
        <v>0</v>
      </c>
      <c r="E43" s="7">
        <v>0</v>
      </c>
      <c r="F43" s="7">
        <v>0</v>
      </c>
      <c r="G43" s="7">
        <v>0</v>
      </c>
      <c r="H43" s="7">
        <v>0</v>
      </c>
      <c r="I43" s="7">
        <v>0</v>
      </c>
      <c r="J43" s="7">
        <v>0</v>
      </c>
      <c r="K43" s="25">
        <v>0</v>
      </c>
    </row>
    <row r="44" spans="1:11" x14ac:dyDescent="0.25">
      <c r="A44" s="48" t="s">
        <v>46</v>
      </c>
      <c r="B44" s="7">
        <v>307.18085000000002</v>
      </c>
      <c r="C44" s="7">
        <v>0</v>
      </c>
      <c r="D44" s="7">
        <v>0</v>
      </c>
      <c r="E44" s="7">
        <v>0</v>
      </c>
      <c r="F44" s="7">
        <v>596.21545999999989</v>
      </c>
      <c r="G44" s="7">
        <v>4877.7787200000002</v>
      </c>
      <c r="H44" s="7">
        <v>53265.87975</v>
      </c>
      <c r="I44" s="7">
        <v>75609.478640000001</v>
      </c>
      <c r="J44" s="7">
        <v>3122.21713</v>
      </c>
      <c r="K44" s="25">
        <v>137778.75055</v>
      </c>
    </row>
    <row r="45" spans="1:11" x14ac:dyDescent="0.25">
      <c r="A45" s="48" t="s">
        <v>47</v>
      </c>
      <c r="B45" s="7">
        <v>0</v>
      </c>
      <c r="C45" s="7">
        <v>0</v>
      </c>
      <c r="D45" s="7">
        <v>0</v>
      </c>
      <c r="E45" s="7">
        <v>11.852540000000001</v>
      </c>
      <c r="F45" s="7">
        <v>1.49732</v>
      </c>
      <c r="G45" s="7">
        <v>7.4133599999999999</v>
      </c>
      <c r="H45" s="7">
        <v>81.249369999999999</v>
      </c>
      <c r="I45" s="7">
        <v>1.8159999999999999E-2</v>
      </c>
      <c r="J45" s="7">
        <v>60.705769999999994</v>
      </c>
      <c r="K45" s="25">
        <v>162.73651999999998</v>
      </c>
    </row>
    <row r="46" spans="1:11" x14ac:dyDescent="0.25">
      <c r="A46" s="48" t="s">
        <v>48</v>
      </c>
      <c r="B46" s="7">
        <v>0</v>
      </c>
      <c r="C46" s="7">
        <v>0</v>
      </c>
      <c r="D46" s="7">
        <v>0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25">
        <v>0</v>
      </c>
    </row>
    <row r="47" spans="1:11" x14ac:dyDescent="0.25">
      <c r="A47" s="48" t="s">
        <v>49</v>
      </c>
      <c r="B47" s="7">
        <v>0</v>
      </c>
      <c r="C47" s="7">
        <v>0</v>
      </c>
      <c r="D47" s="7">
        <v>0</v>
      </c>
      <c r="E47" s="7">
        <v>15.315709999999999</v>
      </c>
      <c r="F47" s="7">
        <v>1202.78325</v>
      </c>
      <c r="G47" s="7">
        <v>0</v>
      </c>
      <c r="H47" s="7">
        <v>0</v>
      </c>
      <c r="I47" s="7">
        <v>0</v>
      </c>
      <c r="J47" s="7">
        <v>213.59484999999998</v>
      </c>
      <c r="K47" s="25">
        <v>1431.69381</v>
      </c>
    </row>
    <row r="48" spans="1:11" x14ac:dyDescent="0.25">
      <c r="A48" s="48" t="s">
        <v>50</v>
      </c>
      <c r="B48" s="7">
        <v>21.908799999999999</v>
      </c>
      <c r="C48" s="7">
        <v>0</v>
      </c>
      <c r="D48" s="7">
        <v>0</v>
      </c>
      <c r="E48" s="7">
        <v>124.44649</v>
      </c>
      <c r="F48" s="7">
        <v>385.98534999999998</v>
      </c>
      <c r="G48" s="7">
        <v>6182.3797100000002</v>
      </c>
      <c r="H48" s="7">
        <v>24108.733</v>
      </c>
      <c r="I48" s="7">
        <v>15911.14777</v>
      </c>
      <c r="J48" s="7">
        <v>797.00507000000005</v>
      </c>
      <c r="K48" s="25">
        <v>47531.606189999999</v>
      </c>
    </row>
    <row r="49" spans="1:11" x14ac:dyDescent="0.25">
      <c r="A49" s="48" t="s">
        <v>51</v>
      </c>
      <c r="B49" s="7">
        <v>41.26144</v>
      </c>
      <c r="C49" s="7">
        <v>0</v>
      </c>
      <c r="D49" s="7">
        <v>0</v>
      </c>
      <c r="E49" s="7">
        <v>963.47037999999998</v>
      </c>
      <c r="F49" s="7">
        <v>2.7200000000000002E-2</v>
      </c>
      <c r="G49" s="7">
        <v>86.66234</v>
      </c>
      <c r="H49" s="7">
        <v>9043.9521000000004</v>
      </c>
      <c r="I49" s="7">
        <v>27628.531839999996</v>
      </c>
      <c r="J49" s="7">
        <v>196.81779999999998</v>
      </c>
      <c r="K49" s="25">
        <v>37960.723099999996</v>
      </c>
    </row>
    <row r="50" spans="1:11" x14ac:dyDescent="0.25">
      <c r="A50" s="6" t="s">
        <v>52</v>
      </c>
      <c r="B50" s="7">
        <v>0</v>
      </c>
      <c r="C50" s="7">
        <v>0</v>
      </c>
      <c r="D50" s="7">
        <v>0</v>
      </c>
      <c r="E50" s="7">
        <v>0</v>
      </c>
      <c r="F50" s="7">
        <v>0</v>
      </c>
      <c r="G50" s="7">
        <v>0</v>
      </c>
      <c r="H50" s="7">
        <v>0</v>
      </c>
      <c r="I50" s="7">
        <v>0</v>
      </c>
      <c r="J50" s="7">
        <v>0</v>
      </c>
      <c r="K50" s="25">
        <v>0</v>
      </c>
    </row>
    <row r="51" spans="1:11" x14ac:dyDescent="0.25">
      <c r="A51" s="48" t="s">
        <v>53</v>
      </c>
      <c r="B51" s="7">
        <v>0</v>
      </c>
      <c r="C51" s="7">
        <v>0</v>
      </c>
      <c r="D51" s="7">
        <v>0</v>
      </c>
      <c r="E51" s="7">
        <v>533.07168000000001</v>
      </c>
      <c r="F51" s="7">
        <v>116.69297</v>
      </c>
      <c r="G51" s="7">
        <v>222.40383000000003</v>
      </c>
      <c r="H51" s="7">
        <v>2792.8871899999999</v>
      </c>
      <c r="I51" s="7">
        <v>3663.8128200000001</v>
      </c>
      <c r="J51" s="7">
        <v>175.77905000000001</v>
      </c>
      <c r="K51" s="25">
        <v>7504.6475399999999</v>
      </c>
    </row>
    <row r="52" spans="1:11" x14ac:dyDescent="0.25">
      <c r="A52" s="48" t="s">
        <v>54</v>
      </c>
      <c r="B52" s="7">
        <v>0</v>
      </c>
      <c r="C52" s="7">
        <v>0</v>
      </c>
      <c r="D52" s="7">
        <v>0</v>
      </c>
      <c r="E52" s="7">
        <v>0</v>
      </c>
      <c r="F52" s="7">
        <v>0</v>
      </c>
      <c r="G52" s="7">
        <v>0</v>
      </c>
      <c r="H52" s="7">
        <v>0</v>
      </c>
      <c r="I52" s="7">
        <v>0</v>
      </c>
      <c r="J52" s="7">
        <v>0</v>
      </c>
      <c r="K52" s="25">
        <v>0</v>
      </c>
    </row>
    <row r="53" spans="1:11" x14ac:dyDescent="0.25">
      <c r="A53" s="48" t="s">
        <v>55</v>
      </c>
      <c r="B53" s="7">
        <v>1277.0920100000001</v>
      </c>
      <c r="C53" s="7">
        <v>0</v>
      </c>
      <c r="D53" s="7">
        <v>0</v>
      </c>
      <c r="E53" s="7">
        <v>26.58512</v>
      </c>
      <c r="F53" s="7">
        <v>8074.2679399999997</v>
      </c>
      <c r="G53" s="7">
        <v>2521.7954300000006</v>
      </c>
      <c r="H53" s="7">
        <v>65069.520530000002</v>
      </c>
      <c r="I53" s="7">
        <v>32470.546470000005</v>
      </c>
      <c r="J53" s="7">
        <v>7388.4690099999998</v>
      </c>
      <c r="K53" s="25">
        <v>116828.27651</v>
      </c>
    </row>
    <row r="54" spans="1:11" x14ac:dyDescent="0.25">
      <c r="A54" s="48" t="s">
        <v>56</v>
      </c>
      <c r="B54" s="7">
        <v>0</v>
      </c>
      <c r="C54" s="7">
        <v>0</v>
      </c>
      <c r="D54" s="7">
        <v>0</v>
      </c>
      <c r="E54" s="7">
        <v>9.1195599999999999</v>
      </c>
      <c r="F54" s="7">
        <v>2.1464600000000003</v>
      </c>
      <c r="G54" s="7">
        <v>122.00118999999999</v>
      </c>
      <c r="H54" s="7">
        <v>1308.34754</v>
      </c>
      <c r="I54" s="7">
        <v>692.25224000000003</v>
      </c>
      <c r="J54" s="7">
        <v>46.246580000000002</v>
      </c>
      <c r="K54" s="25">
        <v>2180.11357</v>
      </c>
    </row>
    <row r="55" spans="1:11" x14ac:dyDescent="0.25">
      <c r="A55" s="48" t="s">
        <v>57</v>
      </c>
      <c r="B55" s="7">
        <v>364.89013999999997</v>
      </c>
      <c r="C55" s="7">
        <v>0</v>
      </c>
      <c r="D55" s="7">
        <v>0</v>
      </c>
      <c r="E55" s="7">
        <v>1772.75927</v>
      </c>
      <c r="F55" s="7">
        <v>239.04437999999999</v>
      </c>
      <c r="G55" s="7">
        <v>1931.5110199999999</v>
      </c>
      <c r="H55" s="7">
        <v>70.654799999999994</v>
      </c>
      <c r="I55" s="7">
        <v>60892.61449</v>
      </c>
      <c r="J55" s="7">
        <v>1850.7315599999999</v>
      </c>
      <c r="K55" s="25">
        <v>67122.205659999992</v>
      </c>
    </row>
    <row r="56" spans="1:11" x14ac:dyDescent="0.25">
      <c r="A56" s="48" t="s">
        <v>58</v>
      </c>
      <c r="B56" s="7">
        <v>0</v>
      </c>
      <c r="C56" s="7">
        <v>0</v>
      </c>
      <c r="D56" s="7">
        <v>0</v>
      </c>
      <c r="E56" s="7">
        <v>0</v>
      </c>
      <c r="F56" s="7">
        <v>0</v>
      </c>
      <c r="G56" s="7">
        <v>0</v>
      </c>
      <c r="H56" s="7">
        <v>0</v>
      </c>
      <c r="I56" s="7">
        <v>0</v>
      </c>
      <c r="J56" s="7">
        <v>0</v>
      </c>
      <c r="K56" s="25">
        <v>0</v>
      </c>
    </row>
    <row r="57" spans="1:11" x14ac:dyDescent="0.25">
      <c r="A57" s="48" t="s">
        <v>59</v>
      </c>
      <c r="B57" s="7">
        <v>0</v>
      </c>
      <c r="C57" s="7">
        <v>0</v>
      </c>
      <c r="D57" s="7">
        <v>0</v>
      </c>
      <c r="E57" s="7">
        <v>0</v>
      </c>
      <c r="F57" s="7">
        <v>0</v>
      </c>
      <c r="G57" s="7">
        <v>0</v>
      </c>
      <c r="H57" s="7">
        <v>0</v>
      </c>
      <c r="I57" s="7">
        <v>0</v>
      </c>
      <c r="J57" s="7">
        <v>0</v>
      </c>
      <c r="K57" s="25">
        <v>0</v>
      </c>
    </row>
    <row r="58" spans="1:11" x14ac:dyDescent="0.25">
      <c r="A58" s="48" t="s">
        <v>60</v>
      </c>
      <c r="B58" s="7">
        <v>0</v>
      </c>
      <c r="C58" s="7">
        <v>0</v>
      </c>
      <c r="D58" s="7">
        <v>0</v>
      </c>
      <c r="E58" s="7">
        <v>0</v>
      </c>
      <c r="F58" s="7">
        <v>0</v>
      </c>
      <c r="G58" s="7">
        <v>0</v>
      </c>
      <c r="H58" s="7">
        <v>0</v>
      </c>
      <c r="I58" s="7">
        <v>0</v>
      </c>
      <c r="J58" s="7">
        <v>0</v>
      </c>
      <c r="K58" s="25">
        <v>0</v>
      </c>
    </row>
    <row r="59" spans="1:11" x14ac:dyDescent="0.25">
      <c r="A59" s="48" t="s">
        <v>61</v>
      </c>
      <c r="B59" s="7">
        <v>0.57616000000000001</v>
      </c>
      <c r="C59" s="7">
        <v>0</v>
      </c>
      <c r="D59" s="7">
        <v>0</v>
      </c>
      <c r="E59" s="7">
        <v>0</v>
      </c>
      <c r="F59" s="7">
        <v>43.940730000000009</v>
      </c>
      <c r="G59" s="7">
        <v>313.60714999999999</v>
      </c>
      <c r="H59" s="7">
        <v>153.92215000000002</v>
      </c>
      <c r="I59" s="7">
        <v>0</v>
      </c>
      <c r="J59" s="7">
        <v>7.2762599999999997</v>
      </c>
      <c r="K59" s="25">
        <v>519.32245</v>
      </c>
    </row>
    <row r="60" spans="1:11" x14ac:dyDescent="0.25">
      <c r="A60" s="48" t="s">
        <v>62</v>
      </c>
      <c r="B60" s="7">
        <v>0</v>
      </c>
      <c r="C60" s="7">
        <v>0</v>
      </c>
      <c r="D60" s="7">
        <v>0</v>
      </c>
      <c r="E60" s="7">
        <v>34.482620000000004</v>
      </c>
      <c r="F60" s="7">
        <v>14.590680000000001</v>
      </c>
      <c r="G60" s="7">
        <v>14.84934</v>
      </c>
      <c r="H60" s="7">
        <v>1.8000000000000001E-4</v>
      </c>
      <c r="I60" s="7">
        <v>0</v>
      </c>
      <c r="J60" s="7">
        <v>51.239789999999999</v>
      </c>
      <c r="K60" s="25">
        <v>115.16261</v>
      </c>
    </row>
    <row r="61" spans="1:11" x14ac:dyDescent="0.25">
      <c r="A61" s="43" t="s">
        <v>11</v>
      </c>
      <c r="B61" s="20">
        <v>12334.37385</v>
      </c>
      <c r="C61" s="20">
        <v>0</v>
      </c>
      <c r="D61" s="20">
        <v>0</v>
      </c>
      <c r="E61" s="20">
        <v>13518.454120000002</v>
      </c>
      <c r="F61" s="20">
        <v>81155.720370000025</v>
      </c>
      <c r="G61" s="20">
        <v>86707.445259999993</v>
      </c>
      <c r="H61" s="20">
        <v>2461524.9452099996</v>
      </c>
      <c r="I61" s="20">
        <v>1089453.46193</v>
      </c>
      <c r="J61" s="20">
        <v>55963.734899999989</v>
      </c>
      <c r="K61" s="20">
        <v>3800658.1356400005</v>
      </c>
    </row>
    <row r="62" spans="1:11" x14ac:dyDescent="0.25">
      <c r="E62" s="7"/>
      <c r="F62" s="7"/>
      <c r="G62" s="7"/>
      <c r="H62" s="7"/>
      <c r="I62" s="7"/>
      <c r="J62" s="7"/>
      <c r="K62" s="134" t="s">
        <v>244</v>
      </c>
    </row>
    <row r="63" spans="1:11" x14ac:dyDescent="0.25">
      <c r="A63" s="130" t="s">
        <v>245</v>
      </c>
      <c r="E63" s="7"/>
      <c r="F63" s="7"/>
      <c r="G63" s="7"/>
      <c r="H63" s="7"/>
      <c r="I63" s="7"/>
      <c r="J63" s="7"/>
      <c r="K63" s="7"/>
    </row>
    <row r="64" spans="1:11" s="21" customFormat="1" x14ac:dyDescent="0.25">
      <c r="A64" s="65"/>
      <c r="B64" s="66"/>
      <c r="C64" s="66"/>
      <c r="D64" s="66"/>
      <c r="E64" s="66"/>
      <c r="F64" s="66"/>
      <c r="G64" s="26"/>
      <c r="H64" s="26"/>
      <c r="I64" s="26"/>
      <c r="J64" s="26"/>
      <c r="K64" s="26"/>
    </row>
    <row r="65" spans="1:11" s="21" customFormat="1" x14ac:dyDescent="0.25">
      <c r="A65" s="2"/>
      <c r="B65" s="26"/>
      <c r="C65" s="26"/>
      <c r="D65" s="26"/>
      <c r="E65" s="26"/>
      <c r="F65" s="26"/>
      <c r="G65" s="26"/>
      <c r="H65" s="26"/>
      <c r="I65" s="26"/>
      <c r="J65" s="26"/>
      <c r="K65" s="26"/>
    </row>
  </sheetData>
  <mergeCells count="6">
    <mergeCell ref="A4:K4"/>
    <mergeCell ref="A5:K5"/>
    <mergeCell ref="A6:K6"/>
    <mergeCell ref="A7:K7"/>
    <mergeCell ref="A1:K1"/>
    <mergeCell ref="A3:K3"/>
  </mergeCells>
  <printOptions horizontalCentered="1"/>
  <pageMargins left="0.70866141732283472" right="0.70866141732283472" top="0.74803149606299213" bottom="0.74803149606299213" header="0.31496062992125984" footer="0.31496062992125984"/>
  <pageSetup scale="55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866DC8-2A07-401B-B944-6FA5487AF9F5}">
  <sheetPr>
    <tabColor rgb="FF92D050"/>
    <pageSetUpPr fitToPage="1"/>
  </sheetPr>
  <dimension ref="A1:R63"/>
  <sheetViews>
    <sheetView workbookViewId="0">
      <pane ySplit="9" topLeftCell="A10" activePane="bottomLeft" state="frozen"/>
      <selection pane="bottomLeft" sqref="A1:XFD1"/>
    </sheetView>
  </sheetViews>
  <sheetFormatPr baseColWidth="10" defaultColWidth="17.28515625" defaultRowHeight="15" x14ac:dyDescent="0.25"/>
  <cols>
    <col min="1" max="1" width="42.7109375" style="1" customWidth="1"/>
    <col min="2" max="2" width="8.7109375" style="1" bestFit="1" customWidth="1"/>
    <col min="3" max="3" width="10.42578125" style="1" bestFit="1" customWidth="1"/>
    <col min="4" max="4" width="5.5703125" style="1" bestFit="1" customWidth="1"/>
    <col min="5" max="5" width="10.5703125" style="1" bestFit="1" customWidth="1"/>
    <col min="6" max="6" width="13.42578125" style="1" customWidth="1"/>
    <col min="7" max="7" width="10.28515625" style="1" bestFit="1" customWidth="1"/>
    <col min="8" max="8" width="12" style="1" bestFit="1" customWidth="1"/>
    <col min="9" max="9" width="12" style="1" customWidth="1"/>
    <col min="10" max="10" width="14.28515625" style="1" customWidth="1"/>
    <col min="11" max="11" width="10.42578125" style="1" bestFit="1" customWidth="1"/>
    <col min="12" max="12" width="6.5703125" style="1" bestFit="1" customWidth="1"/>
    <col min="13" max="13" width="8.140625" style="1" bestFit="1" customWidth="1"/>
    <col min="14" max="14" width="8.7109375" style="1" bestFit="1" customWidth="1"/>
    <col min="15" max="15" width="9.42578125" style="1" bestFit="1" customWidth="1"/>
    <col min="16" max="16" width="7.28515625" style="1" bestFit="1" customWidth="1"/>
    <col min="17" max="17" width="8.5703125" style="1" bestFit="1" customWidth="1"/>
    <col min="18" max="18" width="9.140625" style="1" bestFit="1" customWidth="1"/>
    <col min="19" max="16384" width="17.28515625" style="1"/>
  </cols>
  <sheetData>
    <row r="1" spans="1:18" s="136" customFormat="1" ht="45.75" customHeight="1" x14ac:dyDescent="0.25">
      <c r="A1" s="180" t="s">
        <v>280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181"/>
      <c r="O1" s="181"/>
      <c r="P1" s="181"/>
      <c r="Q1" s="181"/>
      <c r="R1" s="181"/>
    </row>
    <row r="3" spans="1:18" x14ac:dyDescent="0.25">
      <c r="A3" s="155" t="s">
        <v>117</v>
      </c>
      <c r="B3" s="155"/>
      <c r="C3" s="155"/>
      <c r="D3" s="155"/>
      <c r="E3" s="155"/>
      <c r="F3" s="155"/>
      <c r="G3" s="155"/>
      <c r="H3" s="155"/>
      <c r="I3" s="155"/>
      <c r="J3" s="155"/>
      <c r="K3" s="155"/>
      <c r="L3" s="155"/>
      <c r="M3" s="155"/>
      <c r="N3" s="155"/>
      <c r="O3" s="155"/>
      <c r="P3" s="155"/>
      <c r="Q3" s="155"/>
      <c r="R3" s="155"/>
    </row>
    <row r="4" spans="1:18" x14ac:dyDescent="0.25">
      <c r="A4" s="155" t="s">
        <v>1</v>
      </c>
      <c r="B4" s="155"/>
      <c r="C4" s="155"/>
      <c r="D4" s="155"/>
      <c r="E4" s="155"/>
      <c r="F4" s="155"/>
      <c r="G4" s="155"/>
      <c r="H4" s="155"/>
      <c r="I4" s="155"/>
      <c r="J4" s="155"/>
      <c r="K4" s="155"/>
      <c r="L4" s="155"/>
      <c r="M4" s="155"/>
      <c r="N4" s="155"/>
      <c r="O4" s="155"/>
      <c r="P4" s="155"/>
      <c r="Q4" s="155"/>
      <c r="R4" s="155"/>
    </row>
    <row r="5" spans="1:18" ht="15" customHeight="1" x14ac:dyDescent="0.25">
      <c r="A5" s="156" t="s">
        <v>118</v>
      </c>
      <c r="B5" s="156"/>
      <c r="C5" s="156"/>
      <c r="D5" s="156"/>
      <c r="E5" s="156"/>
      <c r="F5" s="156"/>
      <c r="G5" s="156"/>
      <c r="H5" s="156"/>
      <c r="I5" s="156"/>
      <c r="J5" s="156"/>
      <c r="K5" s="156"/>
      <c r="L5" s="156"/>
      <c r="M5" s="156"/>
      <c r="N5" s="156"/>
      <c r="O5" s="156"/>
      <c r="P5" s="156"/>
      <c r="Q5" s="156"/>
      <c r="R5" s="156"/>
    </row>
    <row r="6" spans="1:18" x14ac:dyDescent="0.25">
      <c r="A6" s="155" t="s">
        <v>3</v>
      </c>
      <c r="B6" s="155"/>
      <c r="C6" s="155"/>
      <c r="D6" s="155"/>
      <c r="E6" s="155"/>
      <c r="F6" s="155"/>
      <c r="G6" s="155"/>
      <c r="H6" s="155"/>
      <c r="I6" s="155"/>
      <c r="J6" s="155"/>
      <c r="K6" s="155"/>
      <c r="L6" s="155"/>
      <c r="M6" s="155"/>
      <c r="N6" s="155"/>
      <c r="O6" s="155"/>
      <c r="P6" s="155"/>
      <c r="Q6" s="155"/>
      <c r="R6" s="155"/>
    </row>
    <row r="7" spans="1:18" x14ac:dyDescent="0.25">
      <c r="A7" s="155" t="s">
        <v>4</v>
      </c>
      <c r="B7" s="155"/>
      <c r="C7" s="155"/>
      <c r="D7" s="155"/>
      <c r="E7" s="155"/>
      <c r="F7" s="155"/>
      <c r="G7" s="155"/>
      <c r="H7" s="155"/>
      <c r="I7" s="155"/>
      <c r="J7" s="155"/>
      <c r="K7" s="155"/>
      <c r="L7" s="155"/>
      <c r="M7" s="155"/>
      <c r="N7" s="155"/>
      <c r="O7" s="155"/>
      <c r="P7" s="155"/>
      <c r="Q7" s="155"/>
      <c r="R7" s="155"/>
    </row>
    <row r="9" spans="1:18" s="22" customFormat="1" ht="33" customHeight="1" x14ac:dyDescent="0.25">
      <c r="A9" s="17" t="s">
        <v>5</v>
      </c>
      <c r="B9" s="17" t="s">
        <v>75</v>
      </c>
      <c r="C9" s="17" t="s">
        <v>76</v>
      </c>
      <c r="D9" s="17" t="s">
        <v>77</v>
      </c>
      <c r="E9" s="17" t="s">
        <v>78</v>
      </c>
      <c r="F9" s="17" t="s">
        <v>79</v>
      </c>
      <c r="G9" s="17" t="s">
        <v>80</v>
      </c>
      <c r="H9" s="17" t="s">
        <v>81</v>
      </c>
      <c r="I9" s="17" t="s">
        <v>82</v>
      </c>
      <c r="J9" s="17" t="s">
        <v>9</v>
      </c>
      <c r="K9" s="17" t="s">
        <v>83</v>
      </c>
      <c r="L9" s="17" t="s">
        <v>84</v>
      </c>
      <c r="M9" s="17" t="s">
        <v>119</v>
      </c>
      <c r="N9" s="17" t="s">
        <v>120</v>
      </c>
      <c r="O9" s="17" t="s">
        <v>108</v>
      </c>
      <c r="P9" s="17" t="s">
        <v>88</v>
      </c>
      <c r="Q9" s="17" t="s">
        <v>89</v>
      </c>
      <c r="R9" s="17" t="s">
        <v>11</v>
      </c>
    </row>
    <row r="10" spans="1:18" s="31" customFormat="1" x14ac:dyDescent="0.25">
      <c r="A10" s="6" t="s">
        <v>12</v>
      </c>
      <c r="B10" s="18">
        <v>0</v>
      </c>
      <c r="C10" s="18">
        <v>0</v>
      </c>
      <c r="D10" s="18">
        <v>0</v>
      </c>
      <c r="E10" s="18">
        <v>0</v>
      </c>
      <c r="F10" s="18">
        <v>0</v>
      </c>
      <c r="G10" s="18">
        <v>0</v>
      </c>
      <c r="H10" s="18">
        <v>0</v>
      </c>
      <c r="I10" s="18">
        <v>0</v>
      </c>
      <c r="J10" s="18">
        <v>0</v>
      </c>
      <c r="K10" s="18">
        <v>0</v>
      </c>
      <c r="L10" s="18">
        <v>0</v>
      </c>
      <c r="M10" s="18">
        <v>0</v>
      </c>
      <c r="N10" s="18">
        <v>0</v>
      </c>
      <c r="O10" s="18">
        <v>0</v>
      </c>
      <c r="P10" s="18">
        <v>0</v>
      </c>
      <c r="Q10" s="18">
        <v>0</v>
      </c>
      <c r="R10" s="25">
        <f>+SUM(B10:Q10)</f>
        <v>0</v>
      </c>
    </row>
    <row r="11" spans="1:18" x14ac:dyDescent="0.25">
      <c r="A11" s="48" t="s">
        <v>13</v>
      </c>
      <c r="B11" s="7">
        <v>242.26445999999999</v>
      </c>
      <c r="C11" s="7">
        <v>68.673630000000003</v>
      </c>
      <c r="D11" s="7">
        <v>6.5996600000000001</v>
      </c>
      <c r="E11" s="7">
        <v>1637.0069699999999</v>
      </c>
      <c r="F11" s="7">
        <v>1022.37882</v>
      </c>
      <c r="G11" s="7">
        <v>0</v>
      </c>
      <c r="H11" s="7">
        <v>1854.9457499999999</v>
      </c>
      <c r="I11" s="7">
        <v>0</v>
      </c>
      <c r="J11" s="7">
        <v>6157.6930599999996</v>
      </c>
      <c r="K11" s="7">
        <v>603.44159999999999</v>
      </c>
      <c r="L11" s="7">
        <v>145.44637999999998</v>
      </c>
      <c r="M11" s="67">
        <v>0</v>
      </c>
      <c r="N11" s="67">
        <v>0</v>
      </c>
      <c r="O11" s="67">
        <v>0</v>
      </c>
      <c r="P11" s="67">
        <v>0</v>
      </c>
      <c r="Q11" s="67">
        <v>71.421369999999996</v>
      </c>
      <c r="R11" s="25">
        <f t="shared" ref="R11:R60" si="0">+SUM(B11:Q11)</f>
        <v>11809.8717</v>
      </c>
    </row>
    <row r="12" spans="1:18" x14ac:dyDescent="0.25">
      <c r="A12" s="48" t="s">
        <v>14</v>
      </c>
      <c r="B12" s="7">
        <v>0</v>
      </c>
      <c r="C12" s="7">
        <v>0</v>
      </c>
      <c r="D12" s="7">
        <v>0</v>
      </c>
      <c r="E12" s="7">
        <v>7.7309999999999999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67">
        <v>0</v>
      </c>
      <c r="N12" s="67">
        <v>0</v>
      </c>
      <c r="O12" s="67">
        <v>0</v>
      </c>
      <c r="P12" s="67">
        <v>0</v>
      </c>
      <c r="Q12" s="67">
        <v>0</v>
      </c>
      <c r="R12" s="25">
        <f t="shared" si="0"/>
        <v>7.7309999999999999</v>
      </c>
    </row>
    <row r="13" spans="1:18" x14ac:dyDescent="0.25">
      <c r="A13" s="48" t="s">
        <v>15</v>
      </c>
      <c r="B13" s="7">
        <v>117.07712000000001</v>
      </c>
      <c r="C13" s="7">
        <v>65.104489999999998</v>
      </c>
      <c r="D13" s="7">
        <v>89.784439999999989</v>
      </c>
      <c r="E13" s="7">
        <v>0</v>
      </c>
      <c r="F13" s="7">
        <v>133.29597000000001</v>
      </c>
      <c r="G13" s="7">
        <v>0</v>
      </c>
      <c r="H13" s="7">
        <v>1.4079699999999999</v>
      </c>
      <c r="I13" s="7">
        <v>0</v>
      </c>
      <c r="J13" s="7">
        <v>296.84460000000001</v>
      </c>
      <c r="K13" s="7">
        <v>142.53178</v>
      </c>
      <c r="L13" s="7">
        <v>2.0074200000000002</v>
      </c>
      <c r="M13" s="67">
        <v>0</v>
      </c>
      <c r="N13" s="67">
        <v>0</v>
      </c>
      <c r="O13" s="67">
        <v>0</v>
      </c>
      <c r="P13" s="67">
        <v>0</v>
      </c>
      <c r="Q13" s="67">
        <v>29.994319999999998</v>
      </c>
      <c r="R13" s="25">
        <f t="shared" si="0"/>
        <v>878.04811000000007</v>
      </c>
    </row>
    <row r="14" spans="1:18" x14ac:dyDescent="0.25">
      <c r="A14" s="48" t="s">
        <v>16</v>
      </c>
      <c r="B14" s="7">
        <v>79.523390000000006</v>
      </c>
      <c r="C14" s="7">
        <v>20.28058</v>
      </c>
      <c r="D14" s="7">
        <v>0</v>
      </c>
      <c r="E14" s="7">
        <v>38.245539999999998</v>
      </c>
      <c r="F14" s="7">
        <v>29.911169999999998</v>
      </c>
      <c r="G14" s="7">
        <v>0</v>
      </c>
      <c r="H14" s="7">
        <v>207.3623</v>
      </c>
      <c r="I14" s="7">
        <v>0</v>
      </c>
      <c r="J14" s="7">
        <v>2400.6848599999998</v>
      </c>
      <c r="K14" s="7">
        <v>41.422239999999995</v>
      </c>
      <c r="L14" s="7">
        <v>204.50846999999999</v>
      </c>
      <c r="M14" s="67">
        <v>0</v>
      </c>
      <c r="N14" s="67">
        <v>0</v>
      </c>
      <c r="O14" s="67">
        <v>0</v>
      </c>
      <c r="P14" s="67">
        <v>0</v>
      </c>
      <c r="Q14" s="67">
        <v>2267.2542100000001</v>
      </c>
      <c r="R14" s="25">
        <f t="shared" si="0"/>
        <v>5289.1927599999999</v>
      </c>
    </row>
    <row r="15" spans="1:18" x14ac:dyDescent="0.25">
      <c r="A15" s="48" t="s">
        <v>17</v>
      </c>
      <c r="B15" s="7">
        <v>17.6038</v>
      </c>
      <c r="C15" s="7">
        <v>1.0515700000000001</v>
      </c>
      <c r="D15" s="7">
        <v>0</v>
      </c>
      <c r="E15" s="7">
        <v>0</v>
      </c>
      <c r="F15" s="7">
        <v>3.4466300000000003</v>
      </c>
      <c r="G15" s="7">
        <v>0</v>
      </c>
      <c r="H15" s="7">
        <v>2.1416900000000001</v>
      </c>
      <c r="I15" s="7">
        <v>0</v>
      </c>
      <c r="J15" s="7">
        <v>32.58522</v>
      </c>
      <c r="K15" s="7">
        <v>477.70078000000001</v>
      </c>
      <c r="L15" s="7">
        <v>10.71588</v>
      </c>
      <c r="M15" s="67">
        <v>0</v>
      </c>
      <c r="N15" s="67">
        <v>0</v>
      </c>
      <c r="O15" s="67">
        <v>0</v>
      </c>
      <c r="P15" s="67">
        <v>0</v>
      </c>
      <c r="Q15" s="67">
        <v>0</v>
      </c>
      <c r="R15" s="25">
        <f t="shared" si="0"/>
        <v>545.24556999999993</v>
      </c>
    </row>
    <row r="16" spans="1:18" x14ac:dyDescent="0.25">
      <c r="A16" s="48" t="s">
        <v>18</v>
      </c>
      <c r="B16" s="7">
        <v>3293.7780600000001</v>
      </c>
      <c r="C16" s="7">
        <v>187.84896000000001</v>
      </c>
      <c r="D16" s="7">
        <v>463.68321999999995</v>
      </c>
      <c r="E16" s="7">
        <v>2221.82503</v>
      </c>
      <c r="F16" s="7">
        <v>266.19812000000002</v>
      </c>
      <c r="G16" s="7">
        <v>0</v>
      </c>
      <c r="H16" s="7">
        <v>24304.365529999999</v>
      </c>
      <c r="I16" s="7">
        <v>5.4368700000000008</v>
      </c>
      <c r="J16" s="7">
        <v>24146.065479999997</v>
      </c>
      <c r="K16" s="7">
        <v>0</v>
      </c>
      <c r="L16" s="7">
        <v>18.53989</v>
      </c>
      <c r="M16" s="67">
        <v>0</v>
      </c>
      <c r="N16" s="67">
        <v>0</v>
      </c>
      <c r="O16" s="67">
        <v>0</v>
      </c>
      <c r="P16" s="67">
        <v>0</v>
      </c>
      <c r="Q16" s="67">
        <v>1586.1253000000002</v>
      </c>
      <c r="R16" s="25">
        <f t="shared" si="0"/>
        <v>56493.866459999997</v>
      </c>
    </row>
    <row r="17" spans="1:18" x14ac:dyDescent="0.25">
      <c r="A17" s="48" t="s">
        <v>19</v>
      </c>
      <c r="B17" s="7">
        <v>0</v>
      </c>
      <c r="C17" s="7">
        <v>0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67">
        <v>0</v>
      </c>
      <c r="N17" s="67">
        <v>0</v>
      </c>
      <c r="O17" s="67">
        <v>0</v>
      </c>
      <c r="P17" s="67">
        <v>0</v>
      </c>
      <c r="Q17" s="67">
        <v>0</v>
      </c>
      <c r="R17" s="25">
        <f t="shared" si="0"/>
        <v>0</v>
      </c>
    </row>
    <row r="18" spans="1:18" x14ac:dyDescent="0.25">
      <c r="A18" s="48" t="s">
        <v>20</v>
      </c>
      <c r="B18" s="7">
        <v>0</v>
      </c>
      <c r="C18" s="7">
        <v>0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67">
        <v>0</v>
      </c>
      <c r="N18" s="67">
        <v>0</v>
      </c>
      <c r="O18" s="67">
        <v>0</v>
      </c>
      <c r="P18" s="67">
        <v>0</v>
      </c>
      <c r="Q18" s="67">
        <v>0</v>
      </c>
      <c r="R18" s="25">
        <f t="shared" si="0"/>
        <v>0</v>
      </c>
    </row>
    <row r="19" spans="1:18" x14ac:dyDescent="0.25">
      <c r="A19" s="48" t="s">
        <v>21</v>
      </c>
      <c r="B19" s="7">
        <v>0</v>
      </c>
      <c r="C19" s="7"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67">
        <v>0</v>
      </c>
      <c r="N19" s="67">
        <v>0</v>
      </c>
      <c r="O19" s="67">
        <v>0</v>
      </c>
      <c r="P19" s="67">
        <v>0</v>
      </c>
      <c r="Q19" s="67">
        <v>349.70410999999996</v>
      </c>
      <c r="R19" s="25">
        <f t="shared" si="0"/>
        <v>349.70410999999996</v>
      </c>
    </row>
    <row r="20" spans="1:18" x14ac:dyDescent="0.25">
      <c r="A20" s="6" t="s">
        <v>22</v>
      </c>
      <c r="B20" s="18">
        <v>0</v>
      </c>
      <c r="C20" s="18">
        <v>0</v>
      </c>
      <c r="D20" s="18">
        <v>0</v>
      </c>
      <c r="E20" s="18">
        <v>0</v>
      </c>
      <c r="F20" s="18">
        <v>0</v>
      </c>
      <c r="G20" s="18">
        <v>0</v>
      </c>
      <c r="H20" s="18">
        <v>0</v>
      </c>
      <c r="I20" s="18">
        <v>0</v>
      </c>
      <c r="J20" s="18">
        <v>0</v>
      </c>
      <c r="K20" s="18">
        <v>0</v>
      </c>
      <c r="L20" s="18">
        <v>0</v>
      </c>
      <c r="M20" s="18">
        <v>0</v>
      </c>
      <c r="N20" s="18">
        <v>0</v>
      </c>
      <c r="O20" s="18">
        <v>0</v>
      </c>
      <c r="P20" s="18">
        <v>0</v>
      </c>
      <c r="Q20" s="18">
        <v>0</v>
      </c>
      <c r="R20" s="25">
        <f t="shared" si="0"/>
        <v>0</v>
      </c>
    </row>
    <row r="21" spans="1:18" x14ac:dyDescent="0.25">
      <c r="A21" s="48" t="s">
        <v>23</v>
      </c>
      <c r="B21" s="7">
        <v>5936.1609399999998</v>
      </c>
      <c r="C21" s="7">
        <v>0</v>
      </c>
      <c r="D21" s="7">
        <v>17.721269999999997</v>
      </c>
      <c r="E21" s="7">
        <v>1246.52009</v>
      </c>
      <c r="F21" s="7">
        <v>310.65895</v>
      </c>
      <c r="G21" s="7">
        <v>0</v>
      </c>
      <c r="H21" s="7">
        <v>59345.09474</v>
      </c>
      <c r="I21" s="7">
        <v>0</v>
      </c>
      <c r="J21" s="7">
        <v>145679.04733999999</v>
      </c>
      <c r="K21" s="7">
        <v>224.09696</v>
      </c>
      <c r="L21" s="7">
        <v>818.40914999999995</v>
      </c>
      <c r="M21" s="67">
        <v>0</v>
      </c>
      <c r="N21" s="67">
        <v>0</v>
      </c>
      <c r="O21" s="67">
        <v>0</v>
      </c>
      <c r="P21" s="67">
        <v>0</v>
      </c>
      <c r="Q21" s="67">
        <v>901.63109000000009</v>
      </c>
      <c r="R21" s="25">
        <f t="shared" si="0"/>
        <v>214479.34052999999</v>
      </c>
    </row>
    <row r="22" spans="1:18" x14ac:dyDescent="0.25">
      <c r="A22" s="48" t="s">
        <v>24</v>
      </c>
      <c r="B22" s="7">
        <v>89.718710000000002</v>
      </c>
      <c r="C22" s="7">
        <v>2.1472500000000001</v>
      </c>
      <c r="D22" s="7">
        <v>0.12276999999999999</v>
      </c>
      <c r="E22" s="7">
        <v>0</v>
      </c>
      <c r="F22" s="7">
        <v>77.648059999999987</v>
      </c>
      <c r="G22" s="7">
        <v>0</v>
      </c>
      <c r="H22" s="7">
        <v>0</v>
      </c>
      <c r="I22" s="7">
        <v>0</v>
      </c>
      <c r="J22" s="7">
        <v>0</v>
      </c>
      <c r="K22" s="7">
        <v>20.30949</v>
      </c>
      <c r="L22" s="7">
        <v>0</v>
      </c>
      <c r="M22" s="67">
        <v>0</v>
      </c>
      <c r="N22" s="67">
        <v>0</v>
      </c>
      <c r="O22" s="67">
        <v>0</v>
      </c>
      <c r="P22" s="67">
        <v>0</v>
      </c>
      <c r="Q22" s="67">
        <v>0</v>
      </c>
      <c r="R22" s="25">
        <f t="shared" si="0"/>
        <v>189.94628</v>
      </c>
    </row>
    <row r="23" spans="1:18" x14ac:dyDescent="0.25">
      <c r="A23" s="48" t="s">
        <v>25</v>
      </c>
      <c r="B23" s="7">
        <v>456.90744999999998</v>
      </c>
      <c r="C23" s="7">
        <v>34.223770000000002</v>
      </c>
      <c r="D23" s="7">
        <v>0.86592999999999998</v>
      </c>
      <c r="E23" s="7">
        <v>2456.4021499999999</v>
      </c>
      <c r="F23" s="7">
        <v>789.56387000000007</v>
      </c>
      <c r="G23" s="7">
        <v>0</v>
      </c>
      <c r="H23" s="7">
        <v>0</v>
      </c>
      <c r="I23" s="7">
        <v>0</v>
      </c>
      <c r="J23" s="7">
        <v>5665.4969099999998</v>
      </c>
      <c r="K23" s="7">
        <v>170.54952</v>
      </c>
      <c r="L23" s="7">
        <v>222.72556</v>
      </c>
      <c r="M23" s="67">
        <v>0</v>
      </c>
      <c r="N23" s="67">
        <v>0</v>
      </c>
      <c r="O23" s="67">
        <v>0</v>
      </c>
      <c r="P23" s="67">
        <v>0</v>
      </c>
      <c r="Q23" s="67">
        <v>2787.1943000000001</v>
      </c>
      <c r="R23" s="25">
        <f t="shared" si="0"/>
        <v>12583.929460000003</v>
      </c>
    </row>
    <row r="24" spans="1:18" x14ac:dyDescent="0.25">
      <c r="A24" s="48" t="s">
        <v>26</v>
      </c>
      <c r="B24" s="7">
        <v>2043.8253399999999</v>
      </c>
      <c r="C24" s="7">
        <v>564.94109999999989</v>
      </c>
      <c r="D24" s="7">
        <v>368.15089999999998</v>
      </c>
      <c r="E24" s="7">
        <v>364.34683000000001</v>
      </c>
      <c r="F24" s="7">
        <v>449.63538</v>
      </c>
      <c r="G24" s="7">
        <v>0</v>
      </c>
      <c r="H24" s="7">
        <v>80.258589999999998</v>
      </c>
      <c r="I24" s="7">
        <v>0</v>
      </c>
      <c r="J24" s="7">
        <v>9516.33547</v>
      </c>
      <c r="K24" s="7">
        <v>2436.9009799999999</v>
      </c>
      <c r="L24" s="7">
        <v>459.66282999999999</v>
      </c>
      <c r="M24" s="67">
        <v>0</v>
      </c>
      <c r="N24" s="67">
        <v>0</v>
      </c>
      <c r="O24" s="67">
        <v>0</v>
      </c>
      <c r="P24" s="67">
        <v>0</v>
      </c>
      <c r="Q24" s="67">
        <v>71.715670000000003</v>
      </c>
      <c r="R24" s="25">
        <f t="shared" si="0"/>
        <v>16355.773089999999</v>
      </c>
    </row>
    <row r="25" spans="1:18" x14ac:dyDescent="0.25">
      <c r="A25" s="48" t="s">
        <v>27</v>
      </c>
      <c r="B25" s="7">
        <v>30.148820000000001</v>
      </c>
      <c r="C25" s="7">
        <v>0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67">
        <v>0</v>
      </c>
      <c r="N25" s="67">
        <v>0</v>
      </c>
      <c r="O25" s="67">
        <v>0</v>
      </c>
      <c r="P25" s="67">
        <v>0</v>
      </c>
      <c r="Q25" s="67">
        <v>0</v>
      </c>
      <c r="R25" s="25">
        <f t="shared" si="0"/>
        <v>30.148820000000001</v>
      </c>
    </row>
    <row r="26" spans="1:18" x14ac:dyDescent="0.25">
      <c r="A26" s="48" t="s">
        <v>28</v>
      </c>
      <c r="B26" s="7">
        <v>50518.21142</v>
      </c>
      <c r="C26" s="7">
        <v>16278.813529999999</v>
      </c>
      <c r="D26" s="7">
        <v>1486.3441</v>
      </c>
      <c r="E26" s="7">
        <v>7249.9139599999999</v>
      </c>
      <c r="F26" s="7">
        <v>3568.7834000000003</v>
      </c>
      <c r="G26" s="7">
        <v>0</v>
      </c>
      <c r="H26" s="7">
        <v>1996.13075</v>
      </c>
      <c r="I26" s="7">
        <v>1251.96414</v>
      </c>
      <c r="J26" s="7">
        <v>37243.98717</v>
      </c>
      <c r="K26" s="7">
        <v>700.93425999999988</v>
      </c>
      <c r="L26" s="7">
        <v>2340.7235699999997</v>
      </c>
      <c r="M26" s="67">
        <v>0</v>
      </c>
      <c r="N26" s="67">
        <v>0</v>
      </c>
      <c r="O26" s="67">
        <v>0</v>
      </c>
      <c r="P26" s="67">
        <v>0</v>
      </c>
      <c r="Q26" s="67">
        <v>1104.9228000000001</v>
      </c>
      <c r="R26" s="25">
        <f t="shared" si="0"/>
        <v>123740.72909999998</v>
      </c>
    </row>
    <row r="27" spans="1:18" x14ac:dyDescent="0.25">
      <c r="A27" s="48" t="s">
        <v>29</v>
      </c>
      <c r="B27" s="7">
        <v>0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67">
        <v>0</v>
      </c>
      <c r="N27" s="67">
        <v>0</v>
      </c>
      <c r="O27" s="67">
        <v>0</v>
      </c>
      <c r="P27" s="67">
        <v>0</v>
      </c>
      <c r="Q27" s="67">
        <v>0</v>
      </c>
      <c r="R27" s="25">
        <f t="shared" si="0"/>
        <v>0</v>
      </c>
    </row>
    <row r="28" spans="1:18" x14ac:dyDescent="0.25">
      <c r="A28" s="6" t="s">
        <v>30</v>
      </c>
      <c r="B28" s="18">
        <v>0</v>
      </c>
      <c r="C28" s="18">
        <v>0</v>
      </c>
      <c r="D28" s="18">
        <v>0</v>
      </c>
      <c r="E28" s="18">
        <v>0</v>
      </c>
      <c r="F28" s="18">
        <v>0</v>
      </c>
      <c r="G28" s="18">
        <v>0</v>
      </c>
      <c r="H28" s="18">
        <v>0</v>
      </c>
      <c r="I28" s="18">
        <v>0</v>
      </c>
      <c r="J28" s="18">
        <v>0</v>
      </c>
      <c r="K28" s="18">
        <v>0</v>
      </c>
      <c r="L28" s="18">
        <v>0</v>
      </c>
      <c r="M28" s="18">
        <v>0</v>
      </c>
      <c r="N28" s="18">
        <v>0</v>
      </c>
      <c r="O28" s="18">
        <v>0</v>
      </c>
      <c r="P28" s="18">
        <v>0</v>
      </c>
      <c r="Q28" s="18">
        <v>0</v>
      </c>
      <c r="R28" s="25">
        <f t="shared" si="0"/>
        <v>0</v>
      </c>
    </row>
    <row r="29" spans="1:18" x14ac:dyDescent="0.25">
      <c r="A29" s="48" t="s">
        <v>31</v>
      </c>
      <c r="B29" s="7">
        <v>5312.9023399999996</v>
      </c>
      <c r="C29" s="7">
        <v>1558.25512</v>
      </c>
      <c r="D29" s="7">
        <v>934.43066999999996</v>
      </c>
      <c r="E29" s="7">
        <v>4570.1655000000001</v>
      </c>
      <c r="F29" s="7">
        <v>743.13725000000011</v>
      </c>
      <c r="G29" s="7">
        <v>0</v>
      </c>
      <c r="H29" s="7">
        <v>0</v>
      </c>
      <c r="I29" s="7">
        <v>0</v>
      </c>
      <c r="J29" s="7">
        <v>12263.736270000001</v>
      </c>
      <c r="K29" s="7">
        <v>1119.2812799999999</v>
      </c>
      <c r="L29" s="7">
        <v>1461.6651000000002</v>
      </c>
      <c r="M29" s="67">
        <v>0</v>
      </c>
      <c r="N29" s="67">
        <v>0</v>
      </c>
      <c r="O29" s="67">
        <v>0</v>
      </c>
      <c r="P29" s="67">
        <v>0</v>
      </c>
      <c r="Q29" s="67">
        <v>8084.6908699999994</v>
      </c>
      <c r="R29" s="25">
        <f t="shared" si="0"/>
        <v>36048.2644</v>
      </c>
    </row>
    <row r="30" spans="1:18" x14ac:dyDescent="0.25">
      <c r="A30" s="48" t="s">
        <v>32</v>
      </c>
      <c r="B30" s="7">
        <v>3.5767200000000003</v>
      </c>
      <c r="C30" s="7">
        <v>0</v>
      </c>
      <c r="D30" s="7">
        <v>0</v>
      </c>
      <c r="E30" s="7">
        <v>0</v>
      </c>
      <c r="F30" s="7">
        <v>0</v>
      </c>
      <c r="G30" s="7">
        <v>0</v>
      </c>
      <c r="H30" s="7">
        <v>13.505280000000001</v>
      </c>
      <c r="I30" s="7">
        <v>0</v>
      </c>
      <c r="J30" s="7">
        <v>495.29855999999995</v>
      </c>
      <c r="K30" s="7">
        <v>0</v>
      </c>
      <c r="L30" s="7">
        <v>0</v>
      </c>
      <c r="M30" s="67">
        <v>0</v>
      </c>
      <c r="N30" s="67">
        <v>0</v>
      </c>
      <c r="O30" s="67">
        <v>0</v>
      </c>
      <c r="P30" s="67">
        <v>0</v>
      </c>
      <c r="Q30" s="67">
        <v>0</v>
      </c>
      <c r="R30" s="25">
        <f t="shared" si="0"/>
        <v>512.38055999999995</v>
      </c>
    </row>
    <row r="31" spans="1:18" x14ac:dyDescent="0.25">
      <c r="A31" s="48" t="s">
        <v>33</v>
      </c>
      <c r="B31" s="7">
        <v>0</v>
      </c>
      <c r="C31" s="7">
        <v>0</v>
      </c>
      <c r="D31" s="7">
        <v>0</v>
      </c>
      <c r="E31" s="7">
        <v>0</v>
      </c>
      <c r="F31" s="7">
        <v>0</v>
      </c>
      <c r="G31" s="7">
        <v>0</v>
      </c>
      <c r="H31" s="7">
        <v>0</v>
      </c>
      <c r="I31" s="7">
        <v>0</v>
      </c>
      <c r="J31" s="7">
        <v>0</v>
      </c>
      <c r="K31" s="7">
        <v>0</v>
      </c>
      <c r="L31" s="7">
        <v>0</v>
      </c>
      <c r="M31" s="67">
        <v>0</v>
      </c>
      <c r="N31" s="67">
        <v>0</v>
      </c>
      <c r="O31" s="67">
        <v>0</v>
      </c>
      <c r="P31" s="67">
        <v>0</v>
      </c>
      <c r="Q31" s="67">
        <v>0</v>
      </c>
      <c r="R31" s="25">
        <f t="shared" si="0"/>
        <v>0</v>
      </c>
    </row>
    <row r="32" spans="1:18" x14ac:dyDescent="0.25">
      <c r="A32" s="6" t="s">
        <v>34</v>
      </c>
      <c r="B32" s="18">
        <v>0</v>
      </c>
      <c r="C32" s="18">
        <v>0</v>
      </c>
      <c r="D32" s="18">
        <v>0</v>
      </c>
      <c r="E32" s="18">
        <v>0</v>
      </c>
      <c r="F32" s="18">
        <v>0</v>
      </c>
      <c r="G32" s="18">
        <v>0</v>
      </c>
      <c r="H32" s="18">
        <v>0</v>
      </c>
      <c r="I32" s="18">
        <v>0</v>
      </c>
      <c r="J32" s="18">
        <v>0</v>
      </c>
      <c r="K32" s="18">
        <v>0</v>
      </c>
      <c r="L32" s="18">
        <v>0</v>
      </c>
      <c r="M32" s="18">
        <v>0</v>
      </c>
      <c r="N32" s="18">
        <v>0</v>
      </c>
      <c r="O32" s="18">
        <v>0</v>
      </c>
      <c r="P32" s="18">
        <v>0</v>
      </c>
      <c r="Q32" s="18">
        <v>0</v>
      </c>
      <c r="R32" s="25">
        <f t="shared" si="0"/>
        <v>0</v>
      </c>
    </row>
    <row r="33" spans="1:18" x14ac:dyDescent="0.25">
      <c r="A33" s="48" t="s">
        <v>35</v>
      </c>
      <c r="B33" s="7">
        <v>2358.6116699999998</v>
      </c>
      <c r="C33" s="7">
        <v>214.15493000000001</v>
      </c>
      <c r="D33" s="7">
        <v>126.78968</v>
      </c>
      <c r="E33" s="7">
        <v>335.99025999999998</v>
      </c>
      <c r="F33" s="7">
        <v>200.53868</v>
      </c>
      <c r="G33" s="7">
        <v>0</v>
      </c>
      <c r="H33" s="7">
        <v>408.89803999999998</v>
      </c>
      <c r="I33" s="7">
        <v>0</v>
      </c>
      <c r="J33" s="7">
        <v>17514.245729999999</v>
      </c>
      <c r="K33" s="7">
        <v>752.90946999999994</v>
      </c>
      <c r="L33" s="7">
        <v>80.450469999999981</v>
      </c>
      <c r="M33" s="67">
        <v>0</v>
      </c>
      <c r="N33" s="67">
        <v>0</v>
      </c>
      <c r="O33" s="67">
        <v>0</v>
      </c>
      <c r="P33" s="67">
        <v>0</v>
      </c>
      <c r="Q33" s="67">
        <v>2327.1030799999999</v>
      </c>
      <c r="R33" s="25">
        <f t="shared" si="0"/>
        <v>24319.692009999999</v>
      </c>
    </row>
    <row r="34" spans="1:18" x14ac:dyDescent="0.25">
      <c r="A34" s="48" t="s">
        <v>36</v>
      </c>
      <c r="B34" s="7">
        <v>3.66581</v>
      </c>
      <c r="C34" s="7">
        <v>2.1125799999999999</v>
      </c>
      <c r="D34" s="7">
        <v>0</v>
      </c>
      <c r="E34" s="7">
        <v>127.29461000000001</v>
      </c>
      <c r="F34" s="7">
        <v>0</v>
      </c>
      <c r="G34" s="7">
        <v>0</v>
      </c>
      <c r="H34" s="7">
        <v>0</v>
      </c>
      <c r="I34" s="7">
        <v>0</v>
      </c>
      <c r="J34" s="7">
        <v>2166.09746</v>
      </c>
      <c r="K34" s="7">
        <v>0</v>
      </c>
      <c r="L34" s="7">
        <v>21.22289</v>
      </c>
      <c r="M34" s="67">
        <v>0</v>
      </c>
      <c r="N34" s="67">
        <v>0</v>
      </c>
      <c r="O34" s="67">
        <v>0</v>
      </c>
      <c r="P34" s="67">
        <v>0</v>
      </c>
      <c r="Q34" s="67">
        <v>243.08711999999997</v>
      </c>
      <c r="R34" s="25">
        <f t="shared" si="0"/>
        <v>2563.48047</v>
      </c>
    </row>
    <row r="35" spans="1:18" x14ac:dyDescent="0.25">
      <c r="A35" s="48" t="s">
        <v>37</v>
      </c>
      <c r="B35" s="7">
        <v>3129.8959</v>
      </c>
      <c r="C35" s="7">
        <v>2166.4736499999999</v>
      </c>
      <c r="D35" s="7">
        <v>99.461259999999996</v>
      </c>
      <c r="E35" s="7">
        <v>5809.6421499999997</v>
      </c>
      <c r="F35" s="7">
        <v>683.94017999999994</v>
      </c>
      <c r="G35" s="7">
        <v>0</v>
      </c>
      <c r="H35" s="7">
        <v>9629.99107</v>
      </c>
      <c r="I35" s="7">
        <v>0</v>
      </c>
      <c r="J35" s="7">
        <v>16032.73589</v>
      </c>
      <c r="K35" s="7">
        <v>3797.4388199999999</v>
      </c>
      <c r="L35" s="7">
        <v>90.542119999999997</v>
      </c>
      <c r="M35" s="67">
        <v>0</v>
      </c>
      <c r="N35" s="67">
        <v>0</v>
      </c>
      <c r="O35" s="67">
        <v>0</v>
      </c>
      <c r="P35" s="67">
        <v>0</v>
      </c>
      <c r="Q35" s="67">
        <v>36178.25131</v>
      </c>
      <c r="R35" s="25">
        <f t="shared" si="0"/>
        <v>77618.372350000005</v>
      </c>
    </row>
    <row r="36" spans="1:18" x14ac:dyDescent="0.25">
      <c r="A36" s="48" t="s">
        <v>38</v>
      </c>
      <c r="B36" s="7">
        <v>1534.70397</v>
      </c>
      <c r="C36" s="7">
        <v>518.60496999999998</v>
      </c>
      <c r="D36" s="7">
        <v>817.51125000000002</v>
      </c>
      <c r="E36" s="7">
        <v>7563.6941200000001</v>
      </c>
      <c r="F36" s="7">
        <v>1693.7539200000001</v>
      </c>
      <c r="G36" s="7">
        <v>0</v>
      </c>
      <c r="H36" s="7">
        <v>105830.14508000002</v>
      </c>
      <c r="I36" s="7">
        <v>1084.5351000000001</v>
      </c>
      <c r="J36" s="7">
        <v>113268.59555</v>
      </c>
      <c r="K36" s="7">
        <v>310.02247999999997</v>
      </c>
      <c r="L36" s="7">
        <v>568.57475999999997</v>
      </c>
      <c r="M36" s="67">
        <v>0</v>
      </c>
      <c r="N36" s="67">
        <v>0</v>
      </c>
      <c r="O36" s="67">
        <v>5233.7563600000003</v>
      </c>
      <c r="P36" s="67">
        <v>0</v>
      </c>
      <c r="Q36" s="67">
        <v>9445.44254</v>
      </c>
      <c r="R36" s="25">
        <f t="shared" si="0"/>
        <v>247869.3401</v>
      </c>
    </row>
    <row r="37" spans="1:18" x14ac:dyDescent="0.25">
      <c r="A37" s="48" t="s">
        <v>39</v>
      </c>
      <c r="B37" s="7">
        <v>1.0529999999999999E-2</v>
      </c>
      <c r="C37" s="7">
        <v>0</v>
      </c>
      <c r="D37" s="7">
        <v>0</v>
      </c>
      <c r="E37" s="7">
        <v>0</v>
      </c>
      <c r="F37" s="7">
        <v>105.10608999999999</v>
      </c>
      <c r="G37" s="7">
        <v>0</v>
      </c>
      <c r="H37" s="7">
        <v>128.00910999999999</v>
      </c>
      <c r="I37" s="7">
        <v>0</v>
      </c>
      <c r="J37" s="7">
        <v>16.247870000000002</v>
      </c>
      <c r="K37" s="7">
        <v>117.32432</v>
      </c>
      <c r="L37" s="7">
        <v>1.3177099999999999</v>
      </c>
      <c r="M37" s="67">
        <v>0</v>
      </c>
      <c r="N37" s="67">
        <v>0</v>
      </c>
      <c r="O37" s="67">
        <v>0</v>
      </c>
      <c r="P37" s="67">
        <v>0</v>
      </c>
      <c r="Q37" s="67">
        <v>50.587470000000003</v>
      </c>
      <c r="R37" s="25">
        <f t="shared" si="0"/>
        <v>418.60309999999993</v>
      </c>
    </row>
    <row r="38" spans="1:18" x14ac:dyDescent="0.25">
      <c r="A38" s="6" t="s">
        <v>40</v>
      </c>
      <c r="B38" s="18">
        <v>0</v>
      </c>
      <c r="C38" s="18">
        <v>0</v>
      </c>
      <c r="D38" s="18">
        <v>0</v>
      </c>
      <c r="E38" s="18">
        <v>0</v>
      </c>
      <c r="F38" s="18">
        <v>0</v>
      </c>
      <c r="G38" s="18">
        <v>0</v>
      </c>
      <c r="H38" s="18">
        <v>0</v>
      </c>
      <c r="I38" s="18">
        <v>0</v>
      </c>
      <c r="J38" s="18">
        <v>0</v>
      </c>
      <c r="K38" s="18">
        <v>0</v>
      </c>
      <c r="L38" s="18">
        <v>0</v>
      </c>
      <c r="M38" s="18">
        <v>0</v>
      </c>
      <c r="N38" s="18">
        <v>0</v>
      </c>
      <c r="O38" s="18">
        <v>0</v>
      </c>
      <c r="P38" s="18">
        <v>0</v>
      </c>
      <c r="Q38" s="18">
        <v>0</v>
      </c>
      <c r="R38" s="25">
        <f t="shared" si="0"/>
        <v>0</v>
      </c>
    </row>
    <row r="39" spans="1:18" x14ac:dyDescent="0.25">
      <c r="A39" s="48" t="s">
        <v>41</v>
      </c>
      <c r="B39" s="7">
        <v>121.10919000000001</v>
      </c>
      <c r="C39" s="7">
        <v>0</v>
      </c>
      <c r="D39" s="7">
        <v>0</v>
      </c>
      <c r="E39" s="7">
        <v>46.16742</v>
      </c>
      <c r="F39" s="7">
        <v>9342.533449999999</v>
      </c>
      <c r="G39" s="7">
        <v>0</v>
      </c>
      <c r="H39" s="7">
        <v>494.91705999999999</v>
      </c>
      <c r="I39" s="7">
        <v>0</v>
      </c>
      <c r="J39" s="7">
        <v>918.13826999999992</v>
      </c>
      <c r="K39" s="7">
        <v>285.34064000000001</v>
      </c>
      <c r="L39" s="7">
        <v>94.725220000000007</v>
      </c>
      <c r="M39" s="67">
        <v>0</v>
      </c>
      <c r="N39" s="67">
        <v>0</v>
      </c>
      <c r="O39" s="67">
        <v>181.60032999999999</v>
      </c>
      <c r="P39" s="67">
        <v>0</v>
      </c>
      <c r="Q39" s="67">
        <v>6297.7502800000002</v>
      </c>
      <c r="R39" s="25">
        <f t="shared" si="0"/>
        <v>17782.281859999999</v>
      </c>
    </row>
    <row r="40" spans="1:18" x14ac:dyDescent="0.25">
      <c r="A40" s="48" t="s">
        <v>42</v>
      </c>
      <c r="B40" s="7">
        <v>389.53481999999997</v>
      </c>
      <c r="C40" s="7">
        <v>130.80351999999999</v>
      </c>
      <c r="D40" s="7">
        <v>226.90028000000001</v>
      </c>
      <c r="E40" s="7">
        <v>0</v>
      </c>
      <c r="F40" s="7">
        <v>218.65960000000001</v>
      </c>
      <c r="G40" s="7">
        <v>0</v>
      </c>
      <c r="H40" s="7">
        <v>0</v>
      </c>
      <c r="I40" s="7">
        <v>0</v>
      </c>
      <c r="J40" s="7">
        <v>3630.9037399999997</v>
      </c>
      <c r="K40" s="7">
        <v>0</v>
      </c>
      <c r="L40" s="7">
        <v>5.5325599999999993</v>
      </c>
      <c r="M40" s="67">
        <v>0</v>
      </c>
      <c r="N40" s="67">
        <v>0</v>
      </c>
      <c r="O40" s="67">
        <v>0</v>
      </c>
      <c r="P40" s="67">
        <v>0</v>
      </c>
      <c r="Q40" s="67">
        <v>26.855409999999999</v>
      </c>
      <c r="R40" s="25">
        <f t="shared" si="0"/>
        <v>4629.1899299999995</v>
      </c>
    </row>
    <row r="41" spans="1:18" x14ac:dyDescent="0.25">
      <c r="A41" s="6" t="s">
        <v>43</v>
      </c>
      <c r="B41" s="18">
        <v>0</v>
      </c>
      <c r="C41" s="18">
        <v>0</v>
      </c>
      <c r="D41" s="18">
        <v>0</v>
      </c>
      <c r="E41" s="18">
        <v>0</v>
      </c>
      <c r="F41" s="18">
        <v>0</v>
      </c>
      <c r="G41" s="18">
        <v>0</v>
      </c>
      <c r="H41" s="18">
        <v>0</v>
      </c>
      <c r="I41" s="18">
        <v>0</v>
      </c>
      <c r="J41" s="18">
        <v>0</v>
      </c>
      <c r="K41" s="18">
        <v>0</v>
      </c>
      <c r="L41" s="18">
        <v>0</v>
      </c>
      <c r="M41" s="18">
        <v>0</v>
      </c>
      <c r="N41" s="18">
        <v>0</v>
      </c>
      <c r="O41" s="18">
        <v>0</v>
      </c>
      <c r="P41" s="18">
        <v>0</v>
      </c>
      <c r="Q41" s="18">
        <v>0</v>
      </c>
      <c r="R41" s="25">
        <f t="shared" si="0"/>
        <v>0</v>
      </c>
    </row>
    <row r="42" spans="1:18" x14ac:dyDescent="0.25">
      <c r="A42" s="48" t="s">
        <v>44</v>
      </c>
      <c r="B42" s="7">
        <v>6288.3797900000009</v>
      </c>
      <c r="C42" s="7">
        <v>1160.6046799999999</v>
      </c>
      <c r="D42" s="7">
        <v>1089.4841000000001</v>
      </c>
      <c r="E42" s="7">
        <v>651.67180000000008</v>
      </c>
      <c r="F42" s="7">
        <v>2296.4399900000003</v>
      </c>
      <c r="G42" s="7">
        <v>0</v>
      </c>
      <c r="H42" s="7">
        <v>0</v>
      </c>
      <c r="I42" s="7">
        <v>0</v>
      </c>
      <c r="J42" s="7">
        <v>28105.971819999999</v>
      </c>
      <c r="K42" s="7">
        <v>766.69651999999996</v>
      </c>
      <c r="L42" s="7">
        <v>1917.2875200000001</v>
      </c>
      <c r="M42" s="67">
        <v>0</v>
      </c>
      <c r="N42" s="67">
        <v>0</v>
      </c>
      <c r="O42" s="67">
        <v>0</v>
      </c>
      <c r="P42" s="67">
        <v>0</v>
      </c>
      <c r="Q42" s="67">
        <v>1126.3745100000001</v>
      </c>
      <c r="R42" s="25">
        <f t="shared" si="0"/>
        <v>43402.910729999996</v>
      </c>
    </row>
    <row r="43" spans="1:18" x14ac:dyDescent="0.25">
      <c r="A43" s="6" t="s">
        <v>45</v>
      </c>
      <c r="B43" s="18">
        <v>0</v>
      </c>
      <c r="C43" s="18">
        <v>0</v>
      </c>
      <c r="D43" s="18">
        <v>0</v>
      </c>
      <c r="E43" s="18">
        <v>0</v>
      </c>
      <c r="F43" s="18">
        <v>0</v>
      </c>
      <c r="G43" s="18">
        <v>0</v>
      </c>
      <c r="H43" s="18">
        <v>0</v>
      </c>
      <c r="I43" s="18">
        <v>0</v>
      </c>
      <c r="J43" s="18">
        <v>0</v>
      </c>
      <c r="K43" s="18">
        <v>0</v>
      </c>
      <c r="L43" s="18">
        <v>0</v>
      </c>
      <c r="M43" s="18">
        <v>0</v>
      </c>
      <c r="N43" s="18">
        <v>0</v>
      </c>
      <c r="O43" s="18">
        <v>0</v>
      </c>
      <c r="P43" s="18">
        <v>0</v>
      </c>
      <c r="Q43" s="18">
        <v>0</v>
      </c>
      <c r="R43" s="25">
        <f t="shared" si="0"/>
        <v>0</v>
      </c>
    </row>
    <row r="44" spans="1:18" x14ac:dyDescent="0.25">
      <c r="A44" s="48" t="s">
        <v>46</v>
      </c>
      <c r="B44" s="7">
        <v>4807.6947600000003</v>
      </c>
      <c r="C44" s="7">
        <v>951.30888000000004</v>
      </c>
      <c r="D44" s="7">
        <v>683.90419000000009</v>
      </c>
      <c r="E44" s="7">
        <v>2263.7527399999999</v>
      </c>
      <c r="F44" s="7">
        <v>3488.7695400000002</v>
      </c>
      <c r="G44" s="7">
        <v>0</v>
      </c>
      <c r="H44" s="7">
        <v>0</v>
      </c>
      <c r="I44" s="7">
        <v>0</v>
      </c>
      <c r="J44" s="7">
        <v>32714.411660000002</v>
      </c>
      <c r="K44" s="7">
        <v>1146.61691</v>
      </c>
      <c r="L44" s="7">
        <v>763.9585699999999</v>
      </c>
      <c r="M44" s="67">
        <v>0</v>
      </c>
      <c r="N44" s="67">
        <v>0</v>
      </c>
      <c r="O44" s="67">
        <v>0</v>
      </c>
      <c r="P44" s="67">
        <v>0</v>
      </c>
      <c r="Q44" s="67">
        <v>1776.6305</v>
      </c>
      <c r="R44" s="25">
        <f t="shared" si="0"/>
        <v>48597.047749999998</v>
      </c>
    </row>
    <row r="45" spans="1:18" x14ac:dyDescent="0.25">
      <c r="A45" s="48" t="s">
        <v>47</v>
      </c>
      <c r="B45" s="7">
        <v>0</v>
      </c>
      <c r="C45" s="7">
        <v>0</v>
      </c>
      <c r="D45" s="7">
        <v>2.1154999999999999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36.779969999999999</v>
      </c>
      <c r="K45" s="7">
        <v>0</v>
      </c>
      <c r="L45" s="7">
        <v>4.4463900000000001</v>
      </c>
      <c r="M45" s="67">
        <v>0</v>
      </c>
      <c r="N45" s="67">
        <v>0</v>
      </c>
      <c r="O45" s="67">
        <v>0</v>
      </c>
      <c r="P45" s="67">
        <v>0</v>
      </c>
      <c r="Q45" s="67">
        <v>0</v>
      </c>
      <c r="R45" s="25">
        <f t="shared" si="0"/>
        <v>43.341859999999997</v>
      </c>
    </row>
    <row r="46" spans="1:18" x14ac:dyDescent="0.25">
      <c r="A46" s="48" t="s">
        <v>48</v>
      </c>
      <c r="B46" s="7">
        <v>0</v>
      </c>
      <c r="C46" s="7">
        <v>0</v>
      </c>
      <c r="D46" s="7">
        <v>0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67">
        <v>0</v>
      </c>
      <c r="N46" s="67">
        <v>0</v>
      </c>
      <c r="O46" s="67">
        <v>0</v>
      </c>
      <c r="P46" s="67">
        <v>0</v>
      </c>
      <c r="Q46" s="67">
        <v>0</v>
      </c>
      <c r="R46" s="25">
        <f t="shared" si="0"/>
        <v>0</v>
      </c>
    </row>
    <row r="47" spans="1:18" x14ac:dyDescent="0.25">
      <c r="A47" s="48" t="s">
        <v>49</v>
      </c>
      <c r="B47" s="7">
        <v>153.87990000000002</v>
      </c>
      <c r="C47" s="7">
        <v>15.333220000000001</v>
      </c>
      <c r="D47" s="7">
        <v>6.9375400000000003</v>
      </c>
      <c r="E47" s="7">
        <v>43.245750000000001</v>
      </c>
      <c r="F47" s="7">
        <v>69.314599999999999</v>
      </c>
      <c r="G47" s="7">
        <v>0</v>
      </c>
      <c r="H47" s="7">
        <v>43.475570000000005</v>
      </c>
      <c r="I47" s="7">
        <v>0</v>
      </c>
      <c r="J47" s="7">
        <v>459.67858000000001</v>
      </c>
      <c r="K47" s="7">
        <v>68.456710000000001</v>
      </c>
      <c r="L47" s="7">
        <v>5.1250100000000005</v>
      </c>
      <c r="M47" s="67">
        <v>0</v>
      </c>
      <c r="N47" s="67">
        <v>0</v>
      </c>
      <c r="O47" s="67">
        <v>0</v>
      </c>
      <c r="P47" s="67">
        <v>0</v>
      </c>
      <c r="Q47" s="67">
        <v>18.524850000000001</v>
      </c>
      <c r="R47" s="25">
        <f t="shared" si="0"/>
        <v>883.97173000000009</v>
      </c>
    </row>
    <row r="48" spans="1:18" x14ac:dyDescent="0.25">
      <c r="A48" s="48" t="s">
        <v>50</v>
      </c>
      <c r="B48" s="7">
        <v>183.68585999999999</v>
      </c>
      <c r="C48" s="7">
        <v>52.334870000000009</v>
      </c>
      <c r="D48" s="7">
        <v>0</v>
      </c>
      <c r="E48" s="7">
        <v>0</v>
      </c>
      <c r="F48" s="7">
        <v>38.975030000000004</v>
      </c>
      <c r="G48" s="7">
        <v>0</v>
      </c>
      <c r="H48" s="7">
        <v>0</v>
      </c>
      <c r="I48" s="7">
        <v>0</v>
      </c>
      <c r="J48" s="7">
        <v>0</v>
      </c>
      <c r="K48" s="7">
        <v>0</v>
      </c>
      <c r="L48" s="7">
        <v>0.48764999999999997</v>
      </c>
      <c r="M48" s="67">
        <v>0</v>
      </c>
      <c r="N48" s="67">
        <v>0</v>
      </c>
      <c r="O48" s="67">
        <v>0</v>
      </c>
      <c r="P48" s="67">
        <v>0</v>
      </c>
      <c r="Q48" s="67">
        <v>6.9634400000000003</v>
      </c>
      <c r="R48" s="25">
        <f t="shared" si="0"/>
        <v>282.44684999999998</v>
      </c>
    </row>
    <row r="49" spans="1:18" x14ac:dyDescent="0.25">
      <c r="A49" s="48" t="s">
        <v>51</v>
      </c>
      <c r="B49" s="7">
        <v>27817.066440000002</v>
      </c>
      <c r="C49" s="7">
        <v>20090.20794</v>
      </c>
      <c r="D49" s="7">
        <v>1151.2723800000001</v>
      </c>
      <c r="E49" s="7">
        <v>9606.6314700000003</v>
      </c>
      <c r="F49" s="7">
        <v>7202.51764</v>
      </c>
      <c r="G49" s="7">
        <v>0</v>
      </c>
      <c r="H49" s="7">
        <v>0</v>
      </c>
      <c r="I49" s="7">
        <v>360.10186999999996</v>
      </c>
      <c r="J49" s="7">
        <v>34.702030000000001</v>
      </c>
      <c r="K49" s="7">
        <v>0</v>
      </c>
      <c r="L49" s="7">
        <v>561.46564999999998</v>
      </c>
      <c r="M49" s="67">
        <v>0</v>
      </c>
      <c r="N49" s="67">
        <v>0</v>
      </c>
      <c r="O49" s="67">
        <v>0</v>
      </c>
      <c r="P49" s="67">
        <v>0</v>
      </c>
      <c r="Q49" s="67">
        <v>829.67674999999997</v>
      </c>
      <c r="R49" s="25">
        <f t="shared" si="0"/>
        <v>67653.642170000006</v>
      </c>
    </row>
    <row r="50" spans="1:18" x14ac:dyDescent="0.25">
      <c r="A50" s="6" t="s">
        <v>52</v>
      </c>
      <c r="B50" s="18">
        <v>0</v>
      </c>
      <c r="C50" s="18">
        <v>0</v>
      </c>
      <c r="D50" s="18">
        <v>0</v>
      </c>
      <c r="E50" s="18">
        <v>0</v>
      </c>
      <c r="F50" s="18">
        <v>0</v>
      </c>
      <c r="G50" s="18">
        <v>0</v>
      </c>
      <c r="H50" s="18">
        <v>0</v>
      </c>
      <c r="I50" s="18">
        <v>0</v>
      </c>
      <c r="J50" s="18">
        <v>0</v>
      </c>
      <c r="K50" s="18">
        <v>0</v>
      </c>
      <c r="L50" s="18">
        <v>0</v>
      </c>
      <c r="M50" s="18">
        <v>0</v>
      </c>
      <c r="N50" s="18">
        <v>0</v>
      </c>
      <c r="O50" s="18">
        <v>0</v>
      </c>
      <c r="P50" s="18">
        <v>0</v>
      </c>
      <c r="Q50" s="18">
        <v>0</v>
      </c>
      <c r="R50" s="25">
        <f t="shared" si="0"/>
        <v>0</v>
      </c>
    </row>
    <row r="51" spans="1:18" x14ac:dyDescent="0.25">
      <c r="A51" s="48" t="s">
        <v>53</v>
      </c>
      <c r="B51" s="7">
        <v>61.087319999999991</v>
      </c>
      <c r="C51" s="7">
        <v>5.73698</v>
      </c>
      <c r="D51" s="7">
        <v>0</v>
      </c>
      <c r="E51" s="7">
        <v>216.98365999999999</v>
      </c>
      <c r="F51" s="7">
        <v>0</v>
      </c>
      <c r="G51" s="7">
        <v>0</v>
      </c>
      <c r="H51" s="7">
        <v>1751.7422500000002</v>
      </c>
      <c r="I51" s="7">
        <v>0</v>
      </c>
      <c r="J51" s="7">
        <v>610.06042000000002</v>
      </c>
      <c r="K51" s="7">
        <v>549.24775999999997</v>
      </c>
      <c r="L51" s="7">
        <v>0.59999000000000002</v>
      </c>
      <c r="M51" s="67">
        <v>0</v>
      </c>
      <c r="N51" s="67">
        <v>0</v>
      </c>
      <c r="O51" s="67">
        <v>0</v>
      </c>
      <c r="P51" s="67">
        <v>0</v>
      </c>
      <c r="Q51" s="67">
        <v>6.48</v>
      </c>
      <c r="R51" s="25">
        <f t="shared" si="0"/>
        <v>3201.9383800000005</v>
      </c>
    </row>
    <row r="52" spans="1:18" x14ac:dyDescent="0.25">
      <c r="A52" s="48" t="s">
        <v>54</v>
      </c>
      <c r="B52" s="7">
        <v>456.72268000000003</v>
      </c>
      <c r="C52" s="7">
        <v>0</v>
      </c>
      <c r="D52" s="7">
        <v>0</v>
      </c>
      <c r="E52" s="7">
        <v>0.35619000000000001</v>
      </c>
      <c r="F52" s="7">
        <v>0</v>
      </c>
      <c r="G52" s="7">
        <v>0</v>
      </c>
      <c r="H52" s="7">
        <v>0</v>
      </c>
      <c r="I52" s="7">
        <v>0</v>
      </c>
      <c r="J52" s="7">
        <v>10.241350000000001</v>
      </c>
      <c r="K52" s="7">
        <v>82.54177</v>
      </c>
      <c r="L52" s="7">
        <v>0</v>
      </c>
      <c r="M52" s="67">
        <v>0</v>
      </c>
      <c r="N52" s="67">
        <v>0</v>
      </c>
      <c r="O52" s="67">
        <v>0</v>
      </c>
      <c r="P52" s="67">
        <v>0</v>
      </c>
      <c r="Q52" s="67">
        <v>56.414649999999995</v>
      </c>
      <c r="R52" s="25">
        <f t="shared" si="0"/>
        <v>606.27664000000004</v>
      </c>
    </row>
    <row r="53" spans="1:18" x14ac:dyDescent="0.25">
      <c r="A53" s="48" t="s">
        <v>55</v>
      </c>
      <c r="B53" s="7">
        <v>4954.4607199999991</v>
      </c>
      <c r="C53" s="7">
        <v>373.66023999999999</v>
      </c>
      <c r="D53" s="7">
        <v>509.30095000000006</v>
      </c>
      <c r="E53" s="7">
        <v>1395.02125</v>
      </c>
      <c r="F53" s="7">
        <v>139.62535</v>
      </c>
      <c r="G53" s="7">
        <v>0</v>
      </c>
      <c r="H53" s="7">
        <v>200.83625999999998</v>
      </c>
      <c r="I53" s="7">
        <v>0</v>
      </c>
      <c r="J53" s="7">
        <v>68812.895310000007</v>
      </c>
      <c r="K53" s="7">
        <v>4609.5652899999995</v>
      </c>
      <c r="L53" s="7">
        <v>613.56429000000003</v>
      </c>
      <c r="M53" s="67">
        <v>0</v>
      </c>
      <c r="N53" s="67">
        <v>0</v>
      </c>
      <c r="O53" s="67">
        <v>0</v>
      </c>
      <c r="P53" s="67">
        <v>0</v>
      </c>
      <c r="Q53" s="67">
        <v>98.122320000000002</v>
      </c>
      <c r="R53" s="25">
        <f t="shared" si="0"/>
        <v>81707.051979999989</v>
      </c>
    </row>
    <row r="54" spans="1:18" x14ac:dyDescent="0.25">
      <c r="A54" s="48" t="s">
        <v>56</v>
      </c>
      <c r="B54" s="7">
        <v>249.21367999999998</v>
      </c>
      <c r="C54" s="7">
        <v>40.77055</v>
      </c>
      <c r="D54" s="7">
        <v>0.39957999999999999</v>
      </c>
      <c r="E54" s="7">
        <v>1.32104</v>
      </c>
      <c r="F54" s="7">
        <v>90.127970000000005</v>
      </c>
      <c r="G54" s="7">
        <v>0</v>
      </c>
      <c r="H54" s="7">
        <v>5.6229499999999994</v>
      </c>
      <c r="I54" s="7">
        <v>0</v>
      </c>
      <c r="J54" s="7">
        <v>517.19166999999993</v>
      </c>
      <c r="K54" s="7">
        <v>576.40316000000007</v>
      </c>
      <c r="L54" s="7">
        <v>291.63580999999999</v>
      </c>
      <c r="M54" s="67">
        <v>0</v>
      </c>
      <c r="N54" s="67">
        <v>0</v>
      </c>
      <c r="O54" s="67">
        <v>0</v>
      </c>
      <c r="P54" s="67">
        <v>0</v>
      </c>
      <c r="Q54" s="67">
        <v>5.5055499999999995</v>
      </c>
      <c r="R54" s="25">
        <f t="shared" si="0"/>
        <v>1778.1919600000001</v>
      </c>
    </row>
    <row r="55" spans="1:18" x14ac:dyDescent="0.25">
      <c r="A55" s="48" t="s">
        <v>57</v>
      </c>
      <c r="B55" s="7">
        <v>4377.6295799999998</v>
      </c>
      <c r="C55" s="7">
        <v>13.493829999999999</v>
      </c>
      <c r="D55" s="7">
        <v>0</v>
      </c>
      <c r="E55" s="7">
        <v>97.707549999999998</v>
      </c>
      <c r="F55" s="7">
        <v>0</v>
      </c>
      <c r="G55" s="7">
        <v>0</v>
      </c>
      <c r="H55" s="7">
        <v>74.410359999999997</v>
      </c>
      <c r="I55" s="7">
        <v>0</v>
      </c>
      <c r="J55" s="7">
        <v>2413.5343499999999</v>
      </c>
      <c r="K55" s="7">
        <v>2008.17408</v>
      </c>
      <c r="L55" s="7">
        <v>243.27269000000001</v>
      </c>
      <c r="M55" s="67">
        <v>0</v>
      </c>
      <c r="N55" s="67">
        <v>0</v>
      </c>
      <c r="O55" s="67">
        <v>0</v>
      </c>
      <c r="P55" s="67">
        <v>0</v>
      </c>
      <c r="Q55" s="67">
        <v>5225.5013399999998</v>
      </c>
      <c r="R55" s="25">
        <f t="shared" si="0"/>
        <v>14453.72378</v>
      </c>
    </row>
    <row r="56" spans="1:18" x14ac:dyDescent="0.25">
      <c r="A56" s="48" t="s">
        <v>58</v>
      </c>
      <c r="B56" s="7">
        <v>4.5175700000000001</v>
      </c>
      <c r="C56" s="7">
        <v>4.7999300000000007</v>
      </c>
      <c r="D56" s="7">
        <v>0.25784000000000001</v>
      </c>
      <c r="E56" s="7">
        <v>0</v>
      </c>
      <c r="F56" s="7">
        <v>1.81694</v>
      </c>
      <c r="G56" s="7">
        <v>0</v>
      </c>
      <c r="H56" s="7">
        <v>0</v>
      </c>
      <c r="I56" s="7">
        <v>0</v>
      </c>
      <c r="J56" s="7">
        <v>0</v>
      </c>
      <c r="K56" s="7">
        <v>0</v>
      </c>
      <c r="L56" s="7">
        <v>0</v>
      </c>
      <c r="M56" s="67">
        <v>0</v>
      </c>
      <c r="N56" s="67">
        <v>0</v>
      </c>
      <c r="O56" s="67">
        <v>0</v>
      </c>
      <c r="P56" s="67">
        <v>0</v>
      </c>
      <c r="Q56" s="67">
        <v>123.04702</v>
      </c>
      <c r="R56" s="25">
        <f t="shared" si="0"/>
        <v>134.4393</v>
      </c>
    </row>
    <row r="57" spans="1:18" x14ac:dyDescent="0.25">
      <c r="A57" s="48" t="s">
        <v>59</v>
      </c>
      <c r="B57" s="7">
        <v>0</v>
      </c>
      <c r="C57" s="7">
        <v>0</v>
      </c>
      <c r="D57" s="7">
        <v>0</v>
      </c>
      <c r="E57" s="7">
        <v>0</v>
      </c>
      <c r="F57" s="7">
        <v>0</v>
      </c>
      <c r="G57" s="7">
        <v>0</v>
      </c>
      <c r="H57" s="7">
        <v>0</v>
      </c>
      <c r="I57" s="7">
        <v>0</v>
      </c>
      <c r="J57" s="7">
        <v>0</v>
      </c>
      <c r="K57" s="7">
        <v>0</v>
      </c>
      <c r="L57" s="7">
        <v>0</v>
      </c>
      <c r="M57" s="67">
        <v>0</v>
      </c>
      <c r="N57" s="67">
        <v>0</v>
      </c>
      <c r="O57" s="67">
        <v>0</v>
      </c>
      <c r="P57" s="67">
        <v>0</v>
      </c>
      <c r="Q57" s="67">
        <v>0</v>
      </c>
      <c r="R57" s="25">
        <f t="shared" si="0"/>
        <v>0</v>
      </c>
    </row>
    <row r="58" spans="1:18" x14ac:dyDescent="0.25">
      <c r="A58" s="48" t="s">
        <v>60</v>
      </c>
      <c r="B58" s="7">
        <v>0</v>
      </c>
      <c r="C58" s="7">
        <v>0</v>
      </c>
      <c r="D58" s="7">
        <v>0</v>
      </c>
      <c r="E58" s="7">
        <v>0</v>
      </c>
      <c r="F58" s="7">
        <v>0</v>
      </c>
      <c r="G58" s="7">
        <v>0</v>
      </c>
      <c r="H58" s="7">
        <v>0</v>
      </c>
      <c r="I58" s="7">
        <v>0</v>
      </c>
      <c r="J58" s="7">
        <v>0</v>
      </c>
      <c r="K58" s="7">
        <v>0</v>
      </c>
      <c r="L58" s="7">
        <v>0</v>
      </c>
      <c r="M58" s="67">
        <v>0</v>
      </c>
      <c r="N58" s="67">
        <v>0</v>
      </c>
      <c r="O58" s="67">
        <v>0</v>
      </c>
      <c r="P58" s="67">
        <v>0</v>
      </c>
      <c r="Q58" s="67">
        <v>0</v>
      </c>
      <c r="R58" s="25">
        <f t="shared" si="0"/>
        <v>0</v>
      </c>
    </row>
    <row r="59" spans="1:18" x14ac:dyDescent="0.25">
      <c r="A59" s="48" t="s">
        <v>61</v>
      </c>
      <c r="B59" s="7">
        <v>23.875169999999997</v>
      </c>
      <c r="C59" s="7">
        <v>0</v>
      </c>
      <c r="D59" s="7">
        <v>0</v>
      </c>
      <c r="E59" s="7">
        <v>0.94223999999999997</v>
      </c>
      <c r="F59" s="7">
        <v>0</v>
      </c>
      <c r="G59" s="7">
        <v>0</v>
      </c>
      <c r="H59" s="7">
        <v>23.79881</v>
      </c>
      <c r="I59" s="7">
        <v>0</v>
      </c>
      <c r="J59" s="7">
        <v>207.28796</v>
      </c>
      <c r="K59" s="7">
        <v>12.56368</v>
      </c>
      <c r="L59" s="7">
        <v>134.16557999999998</v>
      </c>
      <c r="M59" s="67">
        <v>0</v>
      </c>
      <c r="N59" s="67">
        <v>0</v>
      </c>
      <c r="O59" s="67">
        <v>0</v>
      </c>
      <c r="P59" s="67">
        <v>0</v>
      </c>
      <c r="Q59" s="67">
        <v>15.222480000000001</v>
      </c>
      <c r="R59" s="25">
        <f t="shared" si="0"/>
        <v>417.85591999999997</v>
      </c>
    </row>
    <row r="60" spans="1:18" x14ac:dyDescent="0.25">
      <c r="A60" s="48" t="s">
        <v>62</v>
      </c>
      <c r="B60" s="7">
        <v>11.536799999999999</v>
      </c>
      <c r="C60" s="7">
        <v>5.9432299999999998</v>
      </c>
      <c r="D60" s="7">
        <v>0</v>
      </c>
      <c r="E60" s="7">
        <v>0.82328000000000001</v>
      </c>
      <c r="F60" s="7">
        <v>605.19635999999991</v>
      </c>
      <c r="G60" s="7">
        <v>0</v>
      </c>
      <c r="H60" s="7">
        <v>229.11405999999999</v>
      </c>
      <c r="I60" s="7">
        <v>0</v>
      </c>
      <c r="J60" s="7">
        <v>0.68940000000000001</v>
      </c>
      <c r="K60" s="7">
        <v>12.694179999999999</v>
      </c>
      <c r="L60" s="7">
        <v>7.8741100000000008</v>
      </c>
      <c r="M60" s="67">
        <v>0</v>
      </c>
      <c r="N60" s="67">
        <v>0</v>
      </c>
      <c r="O60" s="67">
        <v>0</v>
      </c>
      <c r="P60" s="67">
        <v>0</v>
      </c>
      <c r="Q60" s="67">
        <v>0</v>
      </c>
      <c r="R60" s="25">
        <f t="shared" si="0"/>
        <v>873.87141999999983</v>
      </c>
    </row>
    <row r="61" spans="1:18" x14ac:dyDescent="0.25">
      <c r="A61" s="19" t="s">
        <v>11</v>
      </c>
      <c r="B61" s="20">
        <f>+SUM(B10:B60)</f>
        <v>125068.98073000001</v>
      </c>
      <c r="C61" s="20">
        <f t="shared" ref="C61:Q61" si="1">+SUM(C10:C60)</f>
        <v>44527.684000000001</v>
      </c>
      <c r="D61" s="20">
        <f t="shared" si="1"/>
        <v>8082.0375100000001</v>
      </c>
      <c r="E61" s="20">
        <f t="shared" si="1"/>
        <v>47953.402599999987</v>
      </c>
      <c r="F61" s="20">
        <f t="shared" si="1"/>
        <v>33571.972960000006</v>
      </c>
      <c r="G61" s="20">
        <f t="shared" si="1"/>
        <v>0</v>
      </c>
      <c r="H61" s="20">
        <f t="shared" si="1"/>
        <v>206626.17322000006</v>
      </c>
      <c r="I61" s="20">
        <f t="shared" si="1"/>
        <v>2702.0379800000001</v>
      </c>
      <c r="J61" s="20">
        <f t="shared" si="1"/>
        <v>531368.1839699999</v>
      </c>
      <c r="K61" s="20">
        <f t="shared" si="1"/>
        <v>21033.164679999998</v>
      </c>
      <c r="L61" s="20">
        <f t="shared" si="1"/>
        <v>11090.653240000001</v>
      </c>
      <c r="M61" s="20">
        <f t="shared" si="1"/>
        <v>0</v>
      </c>
      <c r="N61" s="20">
        <f t="shared" si="1"/>
        <v>0</v>
      </c>
      <c r="O61" s="20">
        <f t="shared" si="1"/>
        <v>5415.3566900000005</v>
      </c>
      <c r="P61" s="20">
        <f t="shared" si="1"/>
        <v>0</v>
      </c>
      <c r="Q61" s="20">
        <f t="shared" si="1"/>
        <v>81112.194659999994</v>
      </c>
      <c r="R61" s="20">
        <f t="shared" ref="R61" si="2">+SUM(R10:R60)</f>
        <v>1118551.8422399997</v>
      </c>
    </row>
    <row r="62" spans="1:18" x14ac:dyDescent="0.25">
      <c r="B62" s="7"/>
      <c r="C62" s="7"/>
      <c r="D62" s="7"/>
      <c r="E62" s="7"/>
      <c r="F62" s="7"/>
      <c r="R62" s="134" t="s">
        <v>244</v>
      </c>
    </row>
    <row r="63" spans="1:18" x14ac:dyDescent="0.25">
      <c r="A63" s="130" t="s">
        <v>245</v>
      </c>
    </row>
  </sheetData>
  <mergeCells count="6">
    <mergeCell ref="A5:R5"/>
    <mergeCell ref="A6:R6"/>
    <mergeCell ref="A7:R7"/>
    <mergeCell ref="A3:R3"/>
    <mergeCell ref="A1:R1"/>
    <mergeCell ref="A4:R4"/>
  </mergeCells>
  <pageMargins left="0.7" right="0.7" top="0.75" bottom="0.75" header="0.3" footer="0.3"/>
  <pageSetup scale="43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8BC95C-8D7B-4999-903E-4A840704197E}">
  <sheetPr>
    <tabColor rgb="FF92D050"/>
    <pageSetUpPr fitToPage="1"/>
  </sheetPr>
  <dimension ref="A1:J65"/>
  <sheetViews>
    <sheetView workbookViewId="0">
      <selection sqref="A1:XFD1"/>
    </sheetView>
  </sheetViews>
  <sheetFormatPr baseColWidth="10" defaultColWidth="12.140625" defaultRowHeight="15" x14ac:dyDescent="0.25"/>
  <cols>
    <col min="1" max="1" width="41.85546875" style="6" bestFit="1" customWidth="1"/>
    <col min="2" max="2" width="14.42578125" style="6" bestFit="1" customWidth="1"/>
    <col min="3" max="3" width="6.140625" style="128" bestFit="1" customWidth="1"/>
    <col min="4" max="4" width="14.42578125" style="6" bestFit="1" customWidth="1"/>
    <col min="5" max="5" width="6.140625" style="128" bestFit="1" customWidth="1"/>
    <col min="6" max="6" width="10.85546875" style="6" customWidth="1"/>
    <col min="7" max="7" width="6.140625" style="128" bestFit="1" customWidth="1"/>
    <col min="8" max="8" width="10.140625" style="127" bestFit="1" customWidth="1"/>
    <col min="9" max="9" width="9.140625" style="128" bestFit="1" customWidth="1"/>
    <col min="10" max="10" width="10.140625" style="127" bestFit="1" customWidth="1"/>
    <col min="11" max="16384" width="12.140625" style="1"/>
  </cols>
  <sheetData>
    <row r="1" spans="1:10" s="136" customFormat="1" ht="45.75" customHeight="1" x14ac:dyDescent="0.25">
      <c r="A1" s="180" t="s">
        <v>280</v>
      </c>
      <c r="B1" s="181"/>
      <c r="C1" s="181"/>
      <c r="D1" s="181"/>
      <c r="E1" s="181"/>
      <c r="F1" s="181"/>
      <c r="G1" s="181"/>
      <c r="H1" s="181"/>
      <c r="I1" s="181"/>
      <c r="J1" s="181"/>
    </row>
    <row r="2" spans="1:10" x14ac:dyDescent="0.25">
      <c r="A2" s="126"/>
      <c r="B2" s="126"/>
      <c r="C2" s="126"/>
      <c r="D2" s="126"/>
      <c r="E2" s="126"/>
      <c r="F2" s="126"/>
      <c r="G2" s="126"/>
    </row>
    <row r="3" spans="1:10" x14ac:dyDescent="0.25">
      <c r="A3" s="149" t="s">
        <v>0</v>
      </c>
      <c r="B3" s="149"/>
      <c r="C3" s="149"/>
      <c r="D3" s="149"/>
      <c r="E3" s="149"/>
      <c r="F3" s="149"/>
      <c r="G3" s="149"/>
      <c r="H3" s="149"/>
      <c r="I3" s="149"/>
      <c r="J3" s="149"/>
    </row>
    <row r="4" spans="1:10" x14ac:dyDescent="0.25">
      <c r="A4" s="149" t="s">
        <v>1</v>
      </c>
      <c r="B4" s="149"/>
      <c r="C4" s="149"/>
      <c r="D4" s="149"/>
      <c r="E4" s="149"/>
      <c r="F4" s="149"/>
      <c r="G4" s="149"/>
      <c r="H4" s="149"/>
      <c r="I4" s="149"/>
      <c r="J4" s="149"/>
    </row>
    <row r="5" spans="1:10" x14ac:dyDescent="0.25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</row>
    <row r="6" spans="1:10" x14ac:dyDescent="0.25">
      <c r="A6" s="149" t="s">
        <v>3</v>
      </c>
      <c r="B6" s="149"/>
      <c r="C6" s="149"/>
      <c r="D6" s="149"/>
      <c r="E6" s="149"/>
      <c r="F6" s="149"/>
      <c r="G6" s="149"/>
      <c r="H6" s="149"/>
      <c r="I6" s="149"/>
      <c r="J6" s="149"/>
    </row>
    <row r="7" spans="1:10" x14ac:dyDescent="0.25">
      <c r="A7" s="149" t="s">
        <v>4</v>
      </c>
      <c r="B7" s="149"/>
      <c r="C7" s="149"/>
      <c r="D7" s="149"/>
      <c r="E7" s="149"/>
      <c r="F7" s="149"/>
      <c r="G7" s="149"/>
      <c r="H7" s="149"/>
      <c r="I7" s="149"/>
      <c r="J7" s="149"/>
    </row>
    <row r="8" spans="1:10" x14ac:dyDescent="0.25">
      <c r="A8" s="2"/>
      <c r="B8" s="2"/>
      <c r="C8" s="2"/>
      <c r="D8" s="2"/>
      <c r="E8" s="2"/>
      <c r="F8" s="2"/>
      <c r="G8" s="2"/>
      <c r="H8" s="2"/>
      <c r="I8" s="2"/>
      <c r="J8" s="2"/>
    </row>
    <row r="9" spans="1:10" ht="51" customHeight="1" x14ac:dyDescent="0.25">
      <c r="A9" s="3" t="s">
        <v>5</v>
      </c>
      <c r="B9" s="3" t="s">
        <v>6</v>
      </c>
      <c r="C9" s="4" t="s">
        <v>7</v>
      </c>
      <c r="D9" s="3" t="s">
        <v>8</v>
      </c>
      <c r="E9" s="4" t="s">
        <v>7</v>
      </c>
      <c r="F9" s="3" t="s">
        <v>9</v>
      </c>
      <c r="G9" s="4" t="s">
        <v>7</v>
      </c>
      <c r="H9" s="5" t="s">
        <v>10</v>
      </c>
      <c r="I9" s="4" t="s">
        <v>7</v>
      </c>
      <c r="J9" s="5" t="s">
        <v>11</v>
      </c>
    </row>
    <row r="10" spans="1:10" x14ac:dyDescent="0.25">
      <c r="A10" s="6" t="s">
        <v>12</v>
      </c>
      <c r="B10" s="7">
        <v>0</v>
      </c>
      <c r="C10" s="8">
        <v>0</v>
      </c>
      <c r="D10" s="7">
        <v>0</v>
      </c>
      <c r="E10" s="8">
        <v>0</v>
      </c>
      <c r="F10" s="7">
        <v>0</v>
      </c>
      <c r="G10" s="8">
        <v>0</v>
      </c>
      <c r="H10" s="7">
        <v>0</v>
      </c>
      <c r="I10" s="8">
        <v>0</v>
      </c>
      <c r="J10" s="7">
        <v>0</v>
      </c>
    </row>
    <row r="11" spans="1:10" x14ac:dyDescent="0.25">
      <c r="A11" s="1" t="s">
        <v>13</v>
      </c>
      <c r="B11" s="7">
        <v>21616.460200000001</v>
      </c>
      <c r="C11" s="9">
        <v>3.0937919380060159</v>
      </c>
      <c r="D11" s="7">
        <v>447933.28691000002</v>
      </c>
      <c r="E11" s="9">
        <v>64.109126979388307</v>
      </c>
      <c r="F11" s="7">
        <v>24773.515050000002</v>
      </c>
      <c r="G11" s="9">
        <v>3.5456360767967321</v>
      </c>
      <c r="H11" s="7">
        <v>204381.13145000004</v>
      </c>
      <c r="I11" s="9">
        <v>29.251445005808947</v>
      </c>
      <c r="J11" s="7">
        <v>698704.39361000003</v>
      </c>
    </row>
    <row r="12" spans="1:10" x14ac:dyDescent="0.25">
      <c r="A12" s="1" t="s">
        <v>14</v>
      </c>
      <c r="B12" s="7">
        <v>0</v>
      </c>
      <c r="C12" s="9">
        <v>0</v>
      </c>
      <c r="D12" s="7">
        <v>0</v>
      </c>
      <c r="E12" s="9">
        <v>0</v>
      </c>
      <c r="F12" s="7">
        <v>0</v>
      </c>
      <c r="G12" s="9">
        <v>0</v>
      </c>
      <c r="H12" s="7">
        <v>26974.948179999999</v>
      </c>
      <c r="I12" s="9">
        <v>100</v>
      </c>
      <c r="J12" s="7">
        <v>26974.948179999999</v>
      </c>
    </row>
    <row r="13" spans="1:10" x14ac:dyDescent="0.25">
      <c r="A13" s="1" t="s">
        <v>15</v>
      </c>
      <c r="B13" s="7">
        <v>8710.9723799999992</v>
      </c>
      <c r="C13" s="9">
        <v>5.9921830440053521</v>
      </c>
      <c r="D13" s="7">
        <v>81656.49063</v>
      </c>
      <c r="E13" s="9">
        <v>56.170610724180477</v>
      </c>
      <c r="F13" s="7">
        <v>2160.4843000000001</v>
      </c>
      <c r="G13" s="9">
        <v>1.4861736238566485</v>
      </c>
      <c r="H13" s="7">
        <v>52844.320460000017</v>
      </c>
      <c r="I13" s="9">
        <v>36.351032607957514</v>
      </c>
      <c r="J13" s="7">
        <v>145372.26777000003</v>
      </c>
    </row>
    <row r="14" spans="1:10" x14ac:dyDescent="0.25">
      <c r="A14" s="1" t="s">
        <v>16</v>
      </c>
      <c r="B14" s="7">
        <v>47842.918380000003</v>
      </c>
      <c r="C14" s="9">
        <v>20.922645177258566</v>
      </c>
      <c r="D14" s="7">
        <v>9530.2365699999991</v>
      </c>
      <c r="E14" s="9">
        <v>4.1677590949969909</v>
      </c>
      <c r="F14" s="7">
        <v>13154.86773</v>
      </c>
      <c r="G14" s="9">
        <v>5.7528812871000872</v>
      </c>
      <c r="H14" s="7">
        <v>158137.70277999999</v>
      </c>
      <c r="I14" s="9">
        <v>69.156714440644365</v>
      </c>
      <c r="J14" s="7">
        <v>228665.72545999999</v>
      </c>
    </row>
    <row r="15" spans="1:10" x14ac:dyDescent="0.25">
      <c r="A15" s="1" t="s">
        <v>17</v>
      </c>
      <c r="B15" s="7">
        <v>281.74603000000002</v>
      </c>
      <c r="C15" s="9">
        <v>0.91330563950852583</v>
      </c>
      <c r="D15" s="7">
        <v>168.57688999999999</v>
      </c>
      <c r="E15" s="9">
        <v>0.54645747564857761</v>
      </c>
      <c r="F15" s="7">
        <v>893.12455</v>
      </c>
      <c r="G15" s="9">
        <v>2.8951452778181626</v>
      </c>
      <c r="H15" s="7">
        <v>29505.593400000002</v>
      </c>
      <c r="I15" s="9">
        <v>95.645091607024739</v>
      </c>
      <c r="J15" s="7">
        <v>30849.040870000001</v>
      </c>
    </row>
    <row r="16" spans="1:10" x14ac:dyDescent="0.25">
      <c r="A16" s="1" t="s">
        <v>18</v>
      </c>
      <c r="B16" s="7">
        <v>498.68749000000003</v>
      </c>
      <c r="C16" s="9">
        <v>4.7226393373825025E-2</v>
      </c>
      <c r="D16" s="7">
        <v>565944.54116999998</v>
      </c>
      <c r="E16" s="9">
        <v>53.595728918452181</v>
      </c>
      <c r="F16" s="7">
        <v>121751.91635</v>
      </c>
      <c r="G16" s="9">
        <v>11.530074467202171</v>
      </c>
      <c r="H16" s="7">
        <v>367755.67904000025</v>
      </c>
      <c r="I16" s="9">
        <v>34.826970220971837</v>
      </c>
      <c r="J16" s="7">
        <v>1055950.8240500002</v>
      </c>
    </row>
    <row r="17" spans="1:10" x14ac:dyDescent="0.25">
      <c r="A17" s="1" t="s">
        <v>19</v>
      </c>
      <c r="B17" s="7">
        <v>0</v>
      </c>
      <c r="C17" s="9">
        <v>0</v>
      </c>
      <c r="D17" s="7">
        <v>0</v>
      </c>
      <c r="E17" s="9">
        <v>0</v>
      </c>
      <c r="F17" s="7">
        <v>0</v>
      </c>
      <c r="G17" s="9">
        <v>0</v>
      </c>
      <c r="H17" s="7">
        <v>98962.544219999996</v>
      </c>
      <c r="I17" s="9">
        <v>100</v>
      </c>
      <c r="J17" s="7">
        <v>98962.544219999996</v>
      </c>
    </row>
    <row r="18" spans="1:10" x14ac:dyDescent="0.25">
      <c r="A18" s="1" t="s">
        <v>20</v>
      </c>
      <c r="B18" s="7">
        <v>0</v>
      </c>
      <c r="C18" s="9">
        <v>0</v>
      </c>
      <c r="D18" s="7">
        <v>0</v>
      </c>
      <c r="E18" s="9">
        <v>0</v>
      </c>
      <c r="F18" s="7">
        <v>0</v>
      </c>
      <c r="G18" s="9">
        <v>0</v>
      </c>
      <c r="H18" s="7">
        <v>5477.9771400000009</v>
      </c>
      <c r="I18" s="9">
        <v>100</v>
      </c>
      <c r="J18" s="7">
        <v>5477.9771400000009</v>
      </c>
    </row>
    <row r="19" spans="1:10" x14ac:dyDescent="0.25">
      <c r="A19" s="1" t="s">
        <v>21</v>
      </c>
      <c r="B19" s="7">
        <v>5630.0167899999997</v>
      </c>
      <c r="C19" s="9">
        <v>0.51086101320100996</v>
      </c>
      <c r="D19" s="7">
        <v>1967.2252000000001</v>
      </c>
      <c r="E19" s="9">
        <v>0.17850366994492739</v>
      </c>
      <c r="F19" s="7">
        <v>14940.053449999999</v>
      </c>
      <c r="G19" s="9">
        <v>1.3556426432512014</v>
      </c>
      <c r="H19" s="7">
        <v>1079526.9929900002</v>
      </c>
      <c r="I19" s="9">
        <v>97.95499267360286</v>
      </c>
      <c r="J19" s="7">
        <v>1102064.2884300002</v>
      </c>
    </row>
    <row r="20" spans="1:10" x14ac:dyDescent="0.25">
      <c r="A20" s="6" t="s">
        <v>22</v>
      </c>
      <c r="B20" s="7">
        <v>0</v>
      </c>
      <c r="C20" s="9">
        <v>0</v>
      </c>
      <c r="D20" s="7">
        <v>0</v>
      </c>
      <c r="E20" s="9">
        <v>0</v>
      </c>
      <c r="F20" s="7">
        <v>0</v>
      </c>
      <c r="G20" s="9">
        <v>0</v>
      </c>
      <c r="H20" s="7">
        <v>0</v>
      </c>
      <c r="I20" s="9">
        <v>0</v>
      </c>
      <c r="J20" s="7">
        <v>0</v>
      </c>
    </row>
    <row r="21" spans="1:10" x14ac:dyDescent="0.25">
      <c r="A21" s="1" t="s">
        <v>23</v>
      </c>
      <c r="B21" s="7">
        <v>4243173.8308600001</v>
      </c>
      <c r="C21" s="9">
        <v>54.004095933421873</v>
      </c>
      <c r="D21" s="7">
        <v>2069101.6098499999</v>
      </c>
      <c r="E21" s="9">
        <v>26.334052359973604</v>
      </c>
      <c r="F21" s="7">
        <v>663361.95418</v>
      </c>
      <c r="G21" s="9">
        <v>8.442798725702481</v>
      </c>
      <c r="H21" s="7">
        <v>881495.95308999822</v>
      </c>
      <c r="I21" s="9">
        <v>11.21905298090204</v>
      </c>
      <c r="J21" s="7">
        <v>7857133.3479799982</v>
      </c>
    </row>
    <row r="22" spans="1:10" x14ac:dyDescent="0.25">
      <c r="A22" s="1" t="s">
        <v>24</v>
      </c>
      <c r="B22" s="7">
        <v>448.76934999999997</v>
      </c>
      <c r="C22" s="9">
        <v>0.65799373077380219</v>
      </c>
      <c r="D22" s="7">
        <v>7394.8515600000001</v>
      </c>
      <c r="E22" s="9">
        <v>10.842464991164997</v>
      </c>
      <c r="F22" s="7">
        <v>0</v>
      </c>
      <c r="G22" s="9">
        <v>0</v>
      </c>
      <c r="H22" s="7">
        <v>60359.057779999996</v>
      </c>
      <c r="I22" s="9">
        <v>88.499541278061187</v>
      </c>
      <c r="J22" s="7">
        <v>68202.678690000001</v>
      </c>
    </row>
    <row r="23" spans="1:10" x14ac:dyDescent="0.25">
      <c r="A23" s="1" t="s">
        <v>25</v>
      </c>
      <c r="B23" s="7">
        <v>0</v>
      </c>
      <c r="C23" s="9">
        <v>0</v>
      </c>
      <c r="D23" s="7">
        <v>0</v>
      </c>
      <c r="E23" s="9">
        <v>0</v>
      </c>
      <c r="F23" s="7">
        <v>26415.919880000001</v>
      </c>
      <c r="G23" s="9">
        <v>23.618929605516779</v>
      </c>
      <c r="H23" s="7">
        <v>85426.235209999999</v>
      </c>
      <c r="I23" s="9">
        <v>76.381070394483217</v>
      </c>
      <c r="J23" s="7">
        <v>111842.15509</v>
      </c>
    </row>
    <row r="24" spans="1:10" x14ac:dyDescent="0.25">
      <c r="A24" s="1" t="s">
        <v>26</v>
      </c>
      <c r="B24" s="7">
        <v>514530.25316000002</v>
      </c>
      <c r="C24" s="9">
        <v>22.064129571313988</v>
      </c>
      <c r="D24" s="7">
        <v>1457389.1928300001</v>
      </c>
      <c r="E24" s="9">
        <v>62.495885886100631</v>
      </c>
      <c r="F24" s="7">
        <v>63267.059220000003</v>
      </c>
      <c r="G24" s="9">
        <v>2.713023352179821</v>
      </c>
      <c r="H24" s="7">
        <v>296789.70757000003</v>
      </c>
      <c r="I24" s="9">
        <v>12.726961190405561</v>
      </c>
      <c r="J24" s="7">
        <v>2331976.2127800002</v>
      </c>
    </row>
    <row r="25" spans="1:10" x14ac:dyDescent="0.25">
      <c r="A25" s="1" t="s">
        <v>27</v>
      </c>
      <c r="B25" s="7">
        <v>158.43235999999999</v>
      </c>
      <c r="C25" s="9">
        <v>2.3250172522060475</v>
      </c>
      <c r="D25" s="7">
        <v>0</v>
      </c>
      <c r="E25" s="9">
        <v>0</v>
      </c>
      <c r="F25" s="7">
        <v>4.85717</v>
      </c>
      <c r="G25" s="9">
        <v>7.1279655538159292E-2</v>
      </c>
      <c r="H25" s="7">
        <v>6650.95496</v>
      </c>
      <c r="I25" s="9">
        <v>97.603703092255785</v>
      </c>
      <c r="J25" s="7">
        <v>6814.24449</v>
      </c>
    </row>
    <row r="26" spans="1:10" x14ac:dyDescent="0.25">
      <c r="A26" s="1" t="s">
        <v>28</v>
      </c>
      <c r="B26" s="7">
        <v>185301.45349000001</v>
      </c>
      <c r="C26" s="9">
        <v>15.89111402384048</v>
      </c>
      <c r="D26" s="7">
        <v>288682.86437999998</v>
      </c>
      <c r="E26" s="9">
        <v>24.756914898344423</v>
      </c>
      <c r="F26" s="7">
        <v>138337.60454</v>
      </c>
      <c r="G26" s="9">
        <v>11.863580161548642</v>
      </c>
      <c r="H26" s="7">
        <v>553747.70123000024</v>
      </c>
      <c r="I26" s="9">
        <v>47.488390916266439</v>
      </c>
      <c r="J26" s="7">
        <v>1166069.6236400004</v>
      </c>
    </row>
    <row r="27" spans="1:10" x14ac:dyDescent="0.25">
      <c r="A27" s="1" t="s">
        <v>29</v>
      </c>
      <c r="B27" s="7">
        <v>0</v>
      </c>
      <c r="C27" s="9">
        <v>0</v>
      </c>
      <c r="D27" s="7">
        <v>0</v>
      </c>
      <c r="E27" s="9">
        <v>0</v>
      </c>
      <c r="F27" s="7">
        <v>0</v>
      </c>
      <c r="G27" s="9">
        <v>0</v>
      </c>
      <c r="H27" s="7">
        <v>100485.15863999999</v>
      </c>
      <c r="I27" s="9">
        <v>100</v>
      </c>
      <c r="J27" s="7">
        <v>100485.15863999999</v>
      </c>
    </row>
    <row r="28" spans="1:10" x14ac:dyDescent="0.25">
      <c r="A28" s="6" t="s">
        <v>30</v>
      </c>
      <c r="B28" s="7">
        <v>0</v>
      </c>
      <c r="C28" s="9">
        <v>0</v>
      </c>
      <c r="D28" s="7">
        <v>0</v>
      </c>
      <c r="E28" s="9">
        <v>0</v>
      </c>
      <c r="F28" s="7">
        <v>0</v>
      </c>
      <c r="G28" s="9">
        <v>0</v>
      </c>
      <c r="H28" s="7">
        <v>0</v>
      </c>
      <c r="I28" s="9">
        <v>0</v>
      </c>
      <c r="J28" s="7">
        <v>0</v>
      </c>
    </row>
    <row r="29" spans="1:10" x14ac:dyDescent="0.25">
      <c r="A29" s="1" t="s">
        <v>31</v>
      </c>
      <c r="B29" s="7">
        <v>584609.07161999994</v>
      </c>
      <c r="C29" s="9">
        <v>41.485677382556126</v>
      </c>
      <c r="D29" s="7">
        <v>346508.35395000002</v>
      </c>
      <c r="E29" s="9">
        <v>24.589310156435971</v>
      </c>
      <c r="F29" s="7">
        <v>58913.913650000002</v>
      </c>
      <c r="G29" s="9">
        <v>4.18071448712712</v>
      </c>
      <c r="H29" s="7">
        <v>419151.5607700001</v>
      </c>
      <c r="I29" s="9">
        <v>29.744297973880784</v>
      </c>
      <c r="J29" s="7">
        <v>1409182.8999900001</v>
      </c>
    </row>
    <row r="30" spans="1:10" x14ac:dyDescent="0.25">
      <c r="A30" s="1" t="s">
        <v>32</v>
      </c>
      <c r="B30" s="7">
        <v>16047.920050000001</v>
      </c>
      <c r="C30" s="9">
        <v>5.4978660139329634</v>
      </c>
      <c r="D30" s="7">
        <v>158808.97855</v>
      </c>
      <c r="E30" s="9">
        <v>54.406457856041847</v>
      </c>
      <c r="F30" s="7">
        <v>9749.8700700000009</v>
      </c>
      <c r="G30" s="9">
        <v>3.340213506242836</v>
      </c>
      <c r="H30" s="7">
        <v>107286.84985999996</v>
      </c>
      <c r="I30" s="9">
        <v>36.755462623782343</v>
      </c>
      <c r="J30" s="7">
        <v>291893.61852999998</v>
      </c>
    </row>
    <row r="31" spans="1:10" x14ac:dyDescent="0.25">
      <c r="A31" s="1" t="s">
        <v>33</v>
      </c>
      <c r="B31" s="7">
        <v>0</v>
      </c>
      <c r="C31" s="9">
        <v>0</v>
      </c>
      <c r="D31" s="7">
        <v>0</v>
      </c>
      <c r="E31" s="9">
        <v>0</v>
      </c>
      <c r="F31" s="7">
        <v>332.73764999999997</v>
      </c>
      <c r="G31" s="9">
        <v>4.3265365323081513</v>
      </c>
      <c r="H31" s="7">
        <v>7357.8861900000002</v>
      </c>
      <c r="I31" s="9">
        <v>95.673463467691846</v>
      </c>
      <c r="J31" s="7">
        <v>7690.6238400000002</v>
      </c>
    </row>
    <row r="32" spans="1:10" x14ac:dyDescent="0.25">
      <c r="A32" s="6" t="s">
        <v>34</v>
      </c>
      <c r="B32" s="7">
        <v>0</v>
      </c>
      <c r="C32" s="9">
        <v>0</v>
      </c>
      <c r="D32" s="7">
        <v>0</v>
      </c>
      <c r="E32" s="9">
        <v>0</v>
      </c>
      <c r="F32" s="7">
        <v>0</v>
      </c>
      <c r="G32" s="9">
        <v>0</v>
      </c>
      <c r="H32" s="7">
        <v>0</v>
      </c>
      <c r="I32" s="9">
        <v>0</v>
      </c>
      <c r="J32" s="7">
        <v>0</v>
      </c>
    </row>
    <row r="33" spans="1:10" x14ac:dyDescent="0.25">
      <c r="A33" s="1" t="s">
        <v>35</v>
      </c>
      <c r="B33" s="7">
        <v>1155699.51202</v>
      </c>
      <c r="C33" s="9">
        <v>57.062232572197694</v>
      </c>
      <c r="D33" s="7">
        <v>645752.41908000002</v>
      </c>
      <c r="E33" s="9">
        <v>31.883784961712912</v>
      </c>
      <c r="F33" s="7">
        <v>75849.197589999996</v>
      </c>
      <c r="G33" s="9">
        <v>3.7450258551465545</v>
      </c>
      <c r="H33" s="7">
        <v>148030.61863999988</v>
      </c>
      <c r="I33" s="9">
        <v>7.3089566109428254</v>
      </c>
      <c r="J33" s="7">
        <v>2025331.7473300002</v>
      </c>
    </row>
    <row r="34" spans="1:10" x14ac:dyDescent="0.25">
      <c r="A34" s="1" t="s">
        <v>36</v>
      </c>
      <c r="B34" s="7">
        <v>168.84012000000001</v>
      </c>
      <c r="C34" s="9">
        <v>5.597673140566109E-2</v>
      </c>
      <c r="D34" s="7">
        <v>0</v>
      </c>
      <c r="E34" s="9">
        <v>0</v>
      </c>
      <c r="F34" s="7">
        <v>10670.67022</v>
      </c>
      <c r="G34" s="9">
        <v>3.5377210157356345</v>
      </c>
      <c r="H34" s="7">
        <v>290786.03255999996</v>
      </c>
      <c r="I34" s="9">
        <v>96.406302252858708</v>
      </c>
      <c r="J34" s="7">
        <v>301625.54289999994</v>
      </c>
    </row>
    <row r="35" spans="1:10" x14ac:dyDescent="0.25">
      <c r="A35" s="1" t="s">
        <v>37</v>
      </c>
      <c r="B35" s="7">
        <v>650141.61734999996</v>
      </c>
      <c r="C35" s="9">
        <v>36.799263127922735</v>
      </c>
      <c r="D35" s="7">
        <v>433566.91285999998</v>
      </c>
      <c r="E35" s="9">
        <v>24.540719258873466</v>
      </c>
      <c r="F35" s="7">
        <v>78640.086710000003</v>
      </c>
      <c r="G35" s="9">
        <v>4.4511798137759229</v>
      </c>
      <c r="H35" s="7">
        <v>604375.9370200003</v>
      </c>
      <c r="I35" s="9">
        <v>34.208837799427869</v>
      </c>
      <c r="J35" s="7">
        <v>1766724.5539400002</v>
      </c>
    </row>
    <row r="36" spans="1:10" x14ac:dyDescent="0.25">
      <c r="A36" s="1" t="s">
        <v>38</v>
      </c>
      <c r="B36" s="7">
        <v>5789331.0203200001</v>
      </c>
      <c r="C36" s="9">
        <v>56.464213962472321</v>
      </c>
      <c r="D36" s="7">
        <v>2476205.2008099998</v>
      </c>
      <c r="E36" s="9">
        <v>24.150800806307029</v>
      </c>
      <c r="F36" s="7">
        <v>499455.58052999998</v>
      </c>
      <c r="G36" s="9">
        <v>4.8712652057401158</v>
      </c>
      <c r="H36" s="7">
        <v>1488105.8934000055</v>
      </c>
      <c r="I36" s="9">
        <v>14.513720025480517</v>
      </c>
      <c r="J36" s="7">
        <v>10253097.695060007</v>
      </c>
    </row>
    <row r="37" spans="1:10" x14ac:dyDescent="0.25">
      <c r="A37" s="1" t="s">
        <v>39</v>
      </c>
      <c r="B37" s="7">
        <v>9946.6310200000007</v>
      </c>
      <c r="C37" s="9">
        <v>1.2510422333102282</v>
      </c>
      <c r="D37" s="7">
        <v>225432.58653</v>
      </c>
      <c r="E37" s="9">
        <v>28.353890472695191</v>
      </c>
      <c r="F37" s="7">
        <v>30199.161069999998</v>
      </c>
      <c r="G37" s="9">
        <v>3.7983138042561162</v>
      </c>
      <c r="H37" s="7">
        <v>529489.1862600001</v>
      </c>
      <c r="I37" s="9">
        <v>66.596753489738475</v>
      </c>
      <c r="J37" s="7">
        <v>795067.56488000008</v>
      </c>
    </row>
    <row r="38" spans="1:10" x14ac:dyDescent="0.25">
      <c r="A38" s="6" t="s">
        <v>40</v>
      </c>
      <c r="B38" s="7">
        <v>0</v>
      </c>
      <c r="C38" s="9">
        <v>0</v>
      </c>
      <c r="D38" s="7">
        <v>0</v>
      </c>
      <c r="E38" s="9">
        <v>0</v>
      </c>
      <c r="F38" s="7">
        <v>0</v>
      </c>
      <c r="G38" s="9">
        <v>0</v>
      </c>
      <c r="H38" s="7">
        <v>0</v>
      </c>
      <c r="I38" s="9">
        <v>0</v>
      </c>
      <c r="J38" s="7">
        <v>0</v>
      </c>
    </row>
    <row r="39" spans="1:10" x14ac:dyDescent="0.25">
      <c r="A39" s="1" t="s">
        <v>41</v>
      </c>
      <c r="B39" s="7">
        <v>5662.3293000000003</v>
      </c>
      <c r="C39" s="9">
        <v>1.1744171246666077</v>
      </c>
      <c r="D39" s="7">
        <v>2503.8969000000002</v>
      </c>
      <c r="E39" s="9">
        <v>0.51933033950526908</v>
      </c>
      <c r="F39" s="7">
        <v>5355.6189899999999</v>
      </c>
      <c r="G39" s="9">
        <v>1.1108026965237929</v>
      </c>
      <c r="H39" s="7">
        <v>468617.69289000001</v>
      </c>
      <c r="I39" s="9">
        <v>97.195449839304331</v>
      </c>
      <c r="J39" s="7">
        <v>482139.53808000003</v>
      </c>
    </row>
    <row r="40" spans="1:10" x14ac:dyDescent="0.25">
      <c r="A40" s="1" t="s">
        <v>42</v>
      </c>
      <c r="B40" s="7">
        <v>14213.841490000001</v>
      </c>
      <c r="C40" s="9">
        <v>32.164754444429782</v>
      </c>
      <c r="D40" s="7">
        <v>0</v>
      </c>
      <c r="E40" s="9">
        <v>0</v>
      </c>
      <c r="F40" s="7">
        <v>12861.04909</v>
      </c>
      <c r="G40" s="9">
        <v>29.103496487465552</v>
      </c>
      <c r="H40" s="7">
        <v>17115.844700000001</v>
      </c>
      <c r="I40" s="9">
        <v>38.731749068104669</v>
      </c>
      <c r="J40" s="7">
        <v>44190.735280000001</v>
      </c>
    </row>
    <row r="41" spans="1:10" x14ac:dyDescent="0.25">
      <c r="A41" s="6" t="s">
        <v>43</v>
      </c>
      <c r="B41" s="7">
        <v>0</v>
      </c>
      <c r="C41" s="9">
        <v>0</v>
      </c>
      <c r="D41" s="7">
        <v>0</v>
      </c>
      <c r="E41" s="9">
        <v>0</v>
      </c>
      <c r="F41" s="7">
        <v>0</v>
      </c>
      <c r="G41" s="9">
        <v>0</v>
      </c>
      <c r="H41" s="7">
        <v>0</v>
      </c>
      <c r="I41" s="9">
        <v>0</v>
      </c>
      <c r="J41" s="7">
        <v>0</v>
      </c>
    </row>
    <row r="42" spans="1:10" x14ac:dyDescent="0.25">
      <c r="A42" s="1" t="s">
        <v>44</v>
      </c>
      <c r="B42" s="7">
        <v>461906.21208000003</v>
      </c>
      <c r="C42" s="9">
        <v>26.328621125479163</v>
      </c>
      <c r="D42" s="7">
        <v>593778.22845000005</v>
      </c>
      <c r="E42" s="9">
        <v>33.845316647767099</v>
      </c>
      <c r="F42" s="7">
        <v>148883.22299000001</v>
      </c>
      <c r="G42" s="9">
        <v>8.4863330856546977</v>
      </c>
      <c r="H42" s="7">
        <v>549820.49785999965</v>
      </c>
      <c r="I42" s="9">
        <v>31.33972914109906</v>
      </c>
      <c r="J42" s="7">
        <v>1754388.1613799995</v>
      </c>
    </row>
    <row r="43" spans="1:10" x14ac:dyDescent="0.25">
      <c r="A43" s="6" t="s">
        <v>45</v>
      </c>
      <c r="B43" s="7">
        <v>0</v>
      </c>
      <c r="C43" s="9">
        <v>0</v>
      </c>
      <c r="D43" s="7">
        <v>0</v>
      </c>
      <c r="E43" s="9">
        <v>0</v>
      </c>
      <c r="F43" s="7">
        <v>0</v>
      </c>
      <c r="G43" s="9">
        <v>0</v>
      </c>
      <c r="H43" s="7">
        <v>0</v>
      </c>
      <c r="I43" s="9">
        <v>0</v>
      </c>
      <c r="J43" s="7">
        <v>0</v>
      </c>
    </row>
    <row r="44" spans="1:10" x14ac:dyDescent="0.25">
      <c r="A44" s="1" t="s">
        <v>46</v>
      </c>
      <c r="B44" s="7">
        <v>436626.20107000001</v>
      </c>
      <c r="C44" s="9">
        <v>25.78595737506879</v>
      </c>
      <c r="D44" s="7">
        <v>620527.92972999997</v>
      </c>
      <c r="E44" s="9">
        <v>36.646693915402921</v>
      </c>
      <c r="F44" s="7">
        <v>219239.37310999999</v>
      </c>
      <c r="G44" s="9">
        <v>12.947681829668589</v>
      </c>
      <c r="H44" s="7">
        <v>416877.73950000043</v>
      </c>
      <c r="I44" s="9">
        <v>24.619666879859704</v>
      </c>
      <c r="J44" s="7">
        <v>1693271.2434100003</v>
      </c>
    </row>
    <row r="45" spans="1:10" x14ac:dyDescent="0.25">
      <c r="A45" s="1" t="s">
        <v>47</v>
      </c>
      <c r="B45" s="7">
        <v>853.69599000000005</v>
      </c>
      <c r="C45" s="9">
        <v>0.47359804912573661</v>
      </c>
      <c r="D45" s="7">
        <v>28810.289290000001</v>
      </c>
      <c r="E45" s="9">
        <v>15.982852165549122</v>
      </c>
      <c r="F45" s="7">
        <v>17830.513040000002</v>
      </c>
      <c r="G45" s="9">
        <v>9.8916901210406376</v>
      </c>
      <c r="H45" s="7">
        <v>132762.99885000003</v>
      </c>
      <c r="I45" s="9">
        <v>73.651859664284501</v>
      </c>
      <c r="J45" s="7">
        <v>180257.49717000005</v>
      </c>
    </row>
    <row r="46" spans="1:10" x14ac:dyDescent="0.25">
      <c r="A46" s="1" t="s">
        <v>48</v>
      </c>
      <c r="B46" s="7">
        <v>0</v>
      </c>
      <c r="C46" s="9">
        <v>0</v>
      </c>
      <c r="D46" s="7">
        <v>0</v>
      </c>
      <c r="E46" s="9">
        <v>0</v>
      </c>
      <c r="F46" s="7">
        <v>0</v>
      </c>
      <c r="G46" s="9">
        <v>0</v>
      </c>
      <c r="H46" s="7">
        <v>989.2722</v>
      </c>
      <c r="I46" s="9">
        <v>100</v>
      </c>
      <c r="J46" s="7">
        <v>989.2722</v>
      </c>
    </row>
    <row r="47" spans="1:10" x14ac:dyDescent="0.25">
      <c r="A47" s="1" t="s">
        <v>49</v>
      </c>
      <c r="B47" s="7">
        <v>0</v>
      </c>
      <c r="C47" s="9">
        <v>0</v>
      </c>
      <c r="D47" s="7">
        <v>0</v>
      </c>
      <c r="E47" s="9">
        <v>0</v>
      </c>
      <c r="F47" s="7">
        <v>7855.2249199999997</v>
      </c>
      <c r="G47" s="9">
        <v>10.116779141710692</v>
      </c>
      <c r="H47" s="7">
        <v>69790.286659999998</v>
      </c>
      <c r="I47" s="9">
        <v>89.88322085828932</v>
      </c>
      <c r="J47" s="7">
        <v>77645.511579999991</v>
      </c>
    </row>
    <row r="48" spans="1:10" x14ac:dyDescent="0.25">
      <c r="A48" s="1" t="s">
        <v>50</v>
      </c>
      <c r="B48" s="7">
        <v>125072.92758</v>
      </c>
      <c r="C48" s="9">
        <v>30.60423177550809</v>
      </c>
      <c r="D48" s="7">
        <v>170671.12216</v>
      </c>
      <c r="E48" s="9">
        <v>41.76170399969056</v>
      </c>
      <c r="F48" s="7">
        <v>0</v>
      </c>
      <c r="G48" s="9">
        <v>0</v>
      </c>
      <c r="H48" s="7">
        <v>112934.49020000003</v>
      </c>
      <c r="I48" s="9">
        <v>27.634064224801346</v>
      </c>
      <c r="J48" s="7">
        <v>408678.53994000005</v>
      </c>
    </row>
    <row r="49" spans="1:10" x14ac:dyDescent="0.25">
      <c r="A49" s="1" t="s">
        <v>51</v>
      </c>
      <c r="B49" s="7">
        <v>85929.601469999994</v>
      </c>
      <c r="C49" s="9">
        <v>12.343781570819095</v>
      </c>
      <c r="D49" s="7">
        <v>257210.71324000001</v>
      </c>
      <c r="E49" s="9">
        <v>36.948301954101304</v>
      </c>
      <c r="F49" s="7">
        <v>276.51816000000002</v>
      </c>
      <c r="G49" s="9">
        <v>3.9721815404863262E-2</v>
      </c>
      <c r="H49" s="7">
        <v>352719.93021999992</v>
      </c>
      <c r="I49" s="9">
        <v>50.668194659674739</v>
      </c>
      <c r="J49" s="7">
        <v>696136.76308999991</v>
      </c>
    </row>
    <row r="50" spans="1:10" x14ac:dyDescent="0.25">
      <c r="A50" s="6" t="s">
        <v>52</v>
      </c>
      <c r="B50" s="7">
        <v>0</v>
      </c>
      <c r="C50" s="9">
        <v>0</v>
      </c>
      <c r="D50" s="7">
        <v>0</v>
      </c>
      <c r="E50" s="9">
        <v>0</v>
      </c>
      <c r="F50" s="7">
        <v>0</v>
      </c>
      <c r="G50" s="9">
        <v>0</v>
      </c>
      <c r="H50" s="7">
        <v>0</v>
      </c>
      <c r="I50" s="9">
        <v>0</v>
      </c>
      <c r="J50" s="7">
        <v>0</v>
      </c>
    </row>
    <row r="51" spans="1:10" x14ac:dyDescent="0.25">
      <c r="A51" s="1" t="s">
        <v>53</v>
      </c>
      <c r="B51" s="7">
        <v>19715.00129</v>
      </c>
      <c r="C51" s="9">
        <v>26.867765068728982</v>
      </c>
      <c r="D51" s="7">
        <v>34737.671289999998</v>
      </c>
      <c r="E51" s="9">
        <v>47.340782662178135</v>
      </c>
      <c r="F51" s="7">
        <v>4805.6958400000003</v>
      </c>
      <c r="G51" s="9">
        <v>6.5492416115833878</v>
      </c>
      <c r="H51" s="7">
        <v>14119.529739999984</v>
      </c>
      <c r="I51" s="9">
        <v>19.242210657509499</v>
      </c>
      <c r="J51" s="7">
        <v>73377.898159999982</v>
      </c>
    </row>
    <row r="52" spans="1:10" x14ac:dyDescent="0.25">
      <c r="A52" s="1" t="s">
        <v>54</v>
      </c>
      <c r="B52" s="7">
        <v>0</v>
      </c>
      <c r="C52" s="9">
        <v>0</v>
      </c>
      <c r="D52" s="7">
        <v>239.87262000000001</v>
      </c>
      <c r="E52" s="9">
        <v>2.0581049296747769</v>
      </c>
      <c r="F52" s="7">
        <v>1908.8647599999999</v>
      </c>
      <c r="G52" s="9">
        <v>16.378042532067479</v>
      </c>
      <c r="H52" s="7">
        <v>9506.2864499999996</v>
      </c>
      <c r="I52" s="9">
        <v>81.563852538257748</v>
      </c>
      <c r="J52" s="7">
        <v>11655.02383</v>
      </c>
    </row>
    <row r="53" spans="1:10" x14ac:dyDescent="0.25">
      <c r="A53" s="1" t="s">
        <v>55</v>
      </c>
      <c r="B53" s="7">
        <v>312866.99463999999</v>
      </c>
      <c r="C53" s="9">
        <v>31.977409270623419</v>
      </c>
      <c r="D53" s="7">
        <v>210223.68591999999</v>
      </c>
      <c r="E53" s="9">
        <v>21.486474950091701</v>
      </c>
      <c r="F53" s="7">
        <v>210097.53967</v>
      </c>
      <c r="G53" s="9">
        <v>21.473581834699822</v>
      </c>
      <c r="H53" s="7">
        <v>245211.8496200002</v>
      </c>
      <c r="I53" s="9">
        <v>25.062533944585059</v>
      </c>
      <c r="J53" s="7">
        <v>978400.0698500002</v>
      </c>
    </row>
    <row r="54" spans="1:10" x14ac:dyDescent="0.25">
      <c r="A54" s="1" t="s">
        <v>56</v>
      </c>
      <c r="B54" s="7">
        <v>7724.3445499999998</v>
      </c>
      <c r="C54" s="9">
        <v>7.4540870442191656</v>
      </c>
      <c r="D54" s="7">
        <v>54.03143</v>
      </c>
      <c r="E54" s="9">
        <v>5.2140991347108506E-2</v>
      </c>
      <c r="F54" s="7">
        <v>4056.20093</v>
      </c>
      <c r="G54" s="9">
        <v>3.9142835492835086</v>
      </c>
      <c r="H54" s="7">
        <v>91791.051609999995</v>
      </c>
      <c r="I54" s="9">
        <v>88.579488415150209</v>
      </c>
      <c r="J54" s="7">
        <v>103625.62852</v>
      </c>
    </row>
    <row r="55" spans="1:10" x14ac:dyDescent="0.25">
      <c r="A55" s="1" t="s">
        <v>57</v>
      </c>
      <c r="B55" s="7">
        <v>864.79810999999995</v>
      </c>
      <c r="C55" s="9">
        <v>0.11236363363005496</v>
      </c>
      <c r="D55" s="7">
        <v>486687.46172999998</v>
      </c>
      <c r="E55" s="9">
        <v>63.235535565834113</v>
      </c>
      <c r="F55" s="7">
        <v>65640.741110000003</v>
      </c>
      <c r="G55" s="9">
        <v>8.5287330071631722</v>
      </c>
      <c r="H55" s="7">
        <v>216449.34868000011</v>
      </c>
      <c r="I55" s="9">
        <v>28.123367793372665</v>
      </c>
      <c r="J55" s="7">
        <v>769642.34963000007</v>
      </c>
    </row>
    <row r="56" spans="1:10" x14ac:dyDescent="0.25">
      <c r="A56" s="1" t="s">
        <v>58</v>
      </c>
      <c r="B56" s="7">
        <v>0</v>
      </c>
      <c r="C56" s="9">
        <v>0</v>
      </c>
      <c r="D56" s="7">
        <v>22129.151170000001</v>
      </c>
      <c r="E56" s="9">
        <v>45.753746562608121</v>
      </c>
      <c r="F56" s="7">
        <v>17.952970000000001</v>
      </c>
      <c r="G56" s="9">
        <v>3.7119166167551954E-2</v>
      </c>
      <c r="H56" s="7">
        <v>26218.664420000005</v>
      </c>
      <c r="I56" s="9">
        <v>54.209134271224336</v>
      </c>
      <c r="J56" s="7">
        <v>48365.768560000004</v>
      </c>
    </row>
    <row r="57" spans="1:10" x14ac:dyDescent="0.25">
      <c r="A57" s="1" t="s">
        <v>59</v>
      </c>
      <c r="B57" s="7">
        <v>0</v>
      </c>
      <c r="C57" s="9">
        <v>0</v>
      </c>
      <c r="D57" s="7">
        <v>0</v>
      </c>
      <c r="E57" s="9">
        <v>0</v>
      </c>
      <c r="F57" s="7">
        <v>0</v>
      </c>
      <c r="G57" s="9">
        <v>0</v>
      </c>
      <c r="H57" s="7">
        <v>14313.431259999999</v>
      </c>
      <c r="I57" s="9">
        <v>100</v>
      </c>
      <c r="J57" s="7">
        <v>14313.431259999999</v>
      </c>
    </row>
    <row r="58" spans="1:10" x14ac:dyDescent="0.25">
      <c r="A58" s="1" t="s">
        <v>60</v>
      </c>
      <c r="B58" s="7">
        <v>0</v>
      </c>
      <c r="C58" s="9">
        <v>0</v>
      </c>
      <c r="D58" s="7">
        <v>0</v>
      </c>
      <c r="E58" s="9">
        <v>0</v>
      </c>
      <c r="F58" s="7">
        <v>832.49874999999997</v>
      </c>
      <c r="G58" s="9">
        <v>66.936155652130836</v>
      </c>
      <c r="H58" s="7">
        <v>411.22183999999993</v>
      </c>
      <c r="I58" s="9">
        <v>33.063844347869157</v>
      </c>
      <c r="J58" s="7">
        <v>1243.7205899999999</v>
      </c>
    </row>
    <row r="59" spans="1:10" x14ac:dyDescent="0.25">
      <c r="A59" s="1" t="s">
        <v>61</v>
      </c>
      <c r="B59" s="7">
        <v>1905.3263099999999</v>
      </c>
      <c r="C59" s="9">
        <v>21.231458963491139</v>
      </c>
      <c r="D59" s="7">
        <v>310.59222999999997</v>
      </c>
      <c r="E59" s="9">
        <v>3.46099571029605</v>
      </c>
      <c r="F59" s="7">
        <v>1596.3947499999999</v>
      </c>
      <c r="G59" s="9">
        <v>17.788968454520369</v>
      </c>
      <c r="H59" s="7">
        <v>5161.7582200000015</v>
      </c>
      <c r="I59" s="9">
        <v>57.518576871692439</v>
      </c>
      <c r="J59" s="7">
        <v>8974.0715100000016</v>
      </c>
    </row>
    <row r="60" spans="1:10" x14ac:dyDescent="0.25">
      <c r="A60" s="1" t="s">
        <v>62</v>
      </c>
      <c r="B60" s="7">
        <v>8.9999999999999993E-3</v>
      </c>
      <c r="C60" s="9">
        <v>1.0305268543375044E-5</v>
      </c>
      <c r="D60" s="7">
        <v>0</v>
      </c>
      <c r="E60" s="9">
        <v>0</v>
      </c>
      <c r="F60" s="7">
        <v>0</v>
      </c>
      <c r="G60" s="9">
        <v>0</v>
      </c>
      <c r="H60" s="7">
        <v>87333.959659999993</v>
      </c>
      <c r="I60" s="9">
        <v>99.999989694731454</v>
      </c>
      <c r="J60" s="7">
        <v>87333.968659999999</v>
      </c>
    </row>
    <row r="61" spans="1:10" ht="15.75" thickBot="1" x14ac:dyDescent="0.3">
      <c r="A61" s="10" t="s">
        <v>11</v>
      </c>
      <c r="B61" s="11">
        <v>14707479.435869999</v>
      </c>
      <c r="C61" s="12">
        <v>37.403825961926721</v>
      </c>
      <c r="D61" s="11">
        <v>11643927.973930001</v>
      </c>
      <c r="E61" s="13">
        <v>29.612650988168788</v>
      </c>
      <c r="F61" s="11">
        <v>2534129.982989999</v>
      </c>
      <c r="G61" s="13">
        <v>6.4447587543440488</v>
      </c>
      <c r="H61" s="11">
        <v>10435251.477420006</v>
      </c>
      <c r="I61" s="13">
        <v>26.538764295560473</v>
      </c>
      <c r="J61" s="14">
        <v>39320788.870209992</v>
      </c>
    </row>
    <row r="62" spans="1:10" ht="15.75" thickTop="1" x14ac:dyDescent="0.25">
      <c r="A62" s="1"/>
      <c r="B62" s="7"/>
      <c r="C62" s="15"/>
      <c r="D62" s="7"/>
      <c r="E62" s="9"/>
      <c r="F62" s="7"/>
      <c r="G62" s="15"/>
      <c r="H62" s="7"/>
      <c r="I62" s="148" t="s">
        <v>244</v>
      </c>
      <c r="J62" s="148"/>
    </row>
    <row r="63" spans="1:10" x14ac:dyDescent="0.25">
      <c r="A63" s="130" t="s">
        <v>245</v>
      </c>
      <c r="B63" s="7"/>
      <c r="C63" s="15"/>
      <c r="D63" s="7"/>
      <c r="E63" s="9"/>
      <c r="F63" s="7"/>
      <c r="G63" s="15"/>
      <c r="H63" s="7"/>
    </row>
    <row r="64" spans="1:10" x14ac:dyDescent="0.25">
      <c r="A64" s="1"/>
      <c r="B64" s="7"/>
      <c r="C64" s="15"/>
      <c r="D64" s="7"/>
      <c r="E64" s="9"/>
      <c r="F64" s="7"/>
      <c r="G64" s="15"/>
      <c r="H64" s="7"/>
      <c r="I64" s="9"/>
      <c r="J64" s="7"/>
    </row>
    <row r="65" spans="1:10" x14ac:dyDescent="0.25">
      <c r="A65" s="123"/>
      <c r="B65" s="123"/>
      <c r="C65" s="123"/>
      <c r="D65" s="123"/>
      <c r="E65" s="123"/>
      <c r="F65" s="123"/>
      <c r="G65" s="123"/>
      <c r="H65" s="123"/>
      <c r="I65" s="123"/>
      <c r="J65" s="123"/>
    </row>
  </sheetData>
  <mergeCells count="7">
    <mergeCell ref="I62:J62"/>
    <mergeCell ref="A1:J1"/>
    <mergeCell ref="A3:J3"/>
    <mergeCell ref="A4:J4"/>
    <mergeCell ref="A5:J5"/>
    <mergeCell ref="A6:J6"/>
    <mergeCell ref="A7:J7"/>
  </mergeCells>
  <pageMargins left="0.7" right="0.7" top="0.75" bottom="0.75" header="0.3" footer="0.3"/>
  <pageSetup scale="66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E83777-4CE1-4333-AB71-1D7D0DE2D06C}">
  <sheetPr>
    <tabColor rgb="FF92D050"/>
    <pageSetUpPr fitToPage="1"/>
  </sheetPr>
  <dimension ref="A1:R65"/>
  <sheetViews>
    <sheetView zoomScaleNormal="100" workbookViewId="0">
      <pane ySplit="10" topLeftCell="A11" activePane="bottomLeft" state="frozen"/>
      <selection pane="bottomLeft" sqref="A1:XFD1"/>
    </sheetView>
  </sheetViews>
  <sheetFormatPr baseColWidth="10" defaultColWidth="17.28515625" defaultRowHeight="15" x14ac:dyDescent="0.25"/>
  <cols>
    <col min="1" max="1" width="43.28515625" style="1" customWidth="1"/>
    <col min="2" max="2" width="15.85546875" style="1" customWidth="1"/>
    <col min="3" max="3" width="17.7109375" style="1" customWidth="1"/>
    <col min="4" max="4" width="15.5703125" style="1" customWidth="1"/>
    <col min="5" max="5" width="15.7109375" style="1" customWidth="1"/>
    <col min="6" max="6" width="11.28515625" style="1" customWidth="1"/>
    <col min="7" max="7" width="15.42578125" style="1" customWidth="1"/>
    <col min="8" max="8" width="15.7109375" style="1" bestFit="1" customWidth="1"/>
    <col min="9" max="9" width="14" style="1" customWidth="1"/>
    <col min="10" max="10" width="10.140625" style="1" bestFit="1" customWidth="1"/>
    <col min="11" max="16384" width="17.28515625" style="1"/>
  </cols>
  <sheetData>
    <row r="1" spans="1:18" s="136" customFormat="1" ht="45.75" customHeight="1" x14ac:dyDescent="0.25">
      <c r="A1" s="180" t="s">
        <v>280</v>
      </c>
      <c r="B1" s="181"/>
      <c r="C1" s="181"/>
      <c r="D1" s="181"/>
      <c r="E1" s="181"/>
      <c r="F1" s="181"/>
      <c r="G1" s="181"/>
      <c r="H1" s="181"/>
      <c r="I1" s="181"/>
      <c r="J1" s="181"/>
      <c r="K1" s="182"/>
      <c r="L1" s="182"/>
      <c r="M1" s="182"/>
      <c r="N1" s="182"/>
      <c r="O1" s="182"/>
      <c r="P1" s="182"/>
      <c r="Q1" s="182"/>
      <c r="R1" s="182"/>
    </row>
    <row r="3" spans="1:18" x14ac:dyDescent="0.25">
      <c r="A3" s="149" t="s">
        <v>121</v>
      </c>
      <c r="B3" s="149"/>
      <c r="C3" s="149"/>
      <c r="D3" s="149"/>
      <c r="E3" s="149"/>
      <c r="F3" s="149"/>
      <c r="G3" s="149"/>
      <c r="H3" s="149"/>
      <c r="I3" s="149"/>
      <c r="J3" s="149"/>
    </row>
    <row r="4" spans="1:18" x14ac:dyDescent="0.25">
      <c r="A4" s="149" t="s">
        <v>1</v>
      </c>
      <c r="B4" s="149"/>
      <c r="C4" s="149"/>
      <c r="D4" s="149"/>
      <c r="E4" s="149"/>
      <c r="F4" s="149"/>
      <c r="G4" s="149"/>
      <c r="H4" s="149"/>
      <c r="I4" s="149"/>
      <c r="J4" s="149"/>
    </row>
    <row r="5" spans="1:18" ht="15.75" customHeight="1" x14ac:dyDescent="0.25">
      <c r="A5" s="155" t="s">
        <v>122</v>
      </c>
      <c r="B5" s="155"/>
      <c r="C5" s="155"/>
      <c r="D5" s="155"/>
      <c r="E5" s="155"/>
      <c r="F5" s="155"/>
      <c r="G5" s="155"/>
      <c r="H5" s="155"/>
      <c r="I5" s="155"/>
      <c r="J5" s="155"/>
    </row>
    <row r="6" spans="1:18" ht="15.75" customHeight="1" x14ac:dyDescent="0.25">
      <c r="A6" s="156" t="s">
        <v>123</v>
      </c>
      <c r="B6" s="156"/>
      <c r="C6" s="156"/>
      <c r="D6" s="156"/>
      <c r="E6" s="156"/>
      <c r="F6" s="156"/>
      <c r="G6" s="156"/>
      <c r="H6" s="156"/>
      <c r="I6" s="156"/>
      <c r="J6" s="156"/>
    </row>
    <row r="7" spans="1:18" x14ac:dyDescent="0.25">
      <c r="A7" s="149" t="s">
        <v>3</v>
      </c>
      <c r="B7" s="149"/>
      <c r="C7" s="149"/>
      <c r="D7" s="149"/>
      <c r="E7" s="149"/>
      <c r="F7" s="149"/>
      <c r="G7" s="149"/>
      <c r="H7" s="149"/>
      <c r="I7" s="149"/>
      <c r="J7" s="149"/>
    </row>
    <row r="8" spans="1:18" x14ac:dyDescent="0.25">
      <c r="A8" s="149" t="s">
        <v>4</v>
      </c>
      <c r="B8" s="149"/>
      <c r="C8" s="149"/>
      <c r="D8" s="149"/>
      <c r="E8" s="149"/>
      <c r="F8" s="149"/>
      <c r="G8" s="149"/>
      <c r="H8" s="149"/>
      <c r="I8" s="149"/>
      <c r="J8" s="149"/>
    </row>
    <row r="9" spans="1:18" x14ac:dyDescent="0.25">
      <c r="A9" s="2"/>
      <c r="B9" s="2"/>
      <c r="C9" s="2"/>
      <c r="D9" s="2"/>
      <c r="E9" s="2"/>
      <c r="F9" s="2"/>
    </row>
    <row r="10" spans="1:18" s="22" customFormat="1" ht="51" customHeight="1" x14ac:dyDescent="0.25">
      <c r="A10" s="68" t="s">
        <v>5</v>
      </c>
      <c r="B10" s="68" t="s">
        <v>92</v>
      </c>
      <c r="C10" s="68" t="s">
        <v>93</v>
      </c>
      <c r="D10" s="68" t="s">
        <v>124</v>
      </c>
      <c r="E10" s="68" t="s">
        <v>125</v>
      </c>
      <c r="F10" s="68" t="s">
        <v>96</v>
      </c>
      <c r="G10" s="17" t="s">
        <v>97</v>
      </c>
      <c r="H10" s="17" t="s">
        <v>98</v>
      </c>
      <c r="I10" s="17" t="s">
        <v>126</v>
      </c>
      <c r="J10" s="17" t="s">
        <v>11</v>
      </c>
    </row>
    <row r="11" spans="1:18" s="31" customFormat="1" x14ac:dyDescent="0.25">
      <c r="A11" s="6" t="s">
        <v>12</v>
      </c>
      <c r="B11" s="25">
        <v>0</v>
      </c>
      <c r="C11" s="25">
        <v>0</v>
      </c>
      <c r="D11" s="25">
        <v>0</v>
      </c>
      <c r="E11" s="25">
        <v>0</v>
      </c>
      <c r="F11" s="25">
        <v>0</v>
      </c>
      <c r="G11" s="25">
        <v>0</v>
      </c>
      <c r="H11" s="25">
        <v>0</v>
      </c>
      <c r="I11" s="25">
        <v>0</v>
      </c>
      <c r="J11" s="25">
        <f>+SUM(B11:I11)</f>
        <v>0</v>
      </c>
    </row>
    <row r="12" spans="1:18" x14ac:dyDescent="0.25">
      <c r="A12" s="67" t="s">
        <v>13</v>
      </c>
      <c r="B12" s="7">
        <v>1201.93082</v>
      </c>
      <c r="C12" s="7">
        <v>920.70217000000002</v>
      </c>
      <c r="D12" s="7">
        <v>2647.4106199999997</v>
      </c>
      <c r="E12" s="7">
        <v>0</v>
      </c>
      <c r="F12" s="7">
        <v>16741.27738</v>
      </c>
      <c r="G12" s="7">
        <v>0</v>
      </c>
      <c r="H12" s="7">
        <v>0</v>
      </c>
      <c r="I12" s="7">
        <v>0</v>
      </c>
      <c r="J12" s="25">
        <f t="shared" ref="J12:J61" si="0">+SUM(B12:I12)</f>
        <v>21511.32099</v>
      </c>
    </row>
    <row r="13" spans="1:18" x14ac:dyDescent="0.25">
      <c r="A13" s="67" t="s">
        <v>14</v>
      </c>
      <c r="B13" s="7">
        <v>0</v>
      </c>
      <c r="C13" s="7">
        <v>0</v>
      </c>
      <c r="D13" s="7">
        <v>32.780790000000003</v>
      </c>
      <c r="E13" s="7">
        <v>24.881139999999998</v>
      </c>
      <c r="F13" s="7">
        <v>0</v>
      </c>
      <c r="G13" s="7">
        <v>0</v>
      </c>
      <c r="H13" s="7">
        <v>0</v>
      </c>
      <c r="I13" s="7">
        <v>0</v>
      </c>
      <c r="J13" s="25">
        <f t="shared" si="0"/>
        <v>57.661929999999998</v>
      </c>
    </row>
    <row r="14" spans="1:18" x14ac:dyDescent="0.25">
      <c r="A14" s="67" t="s">
        <v>15</v>
      </c>
      <c r="B14" s="7">
        <v>1927.3457199999998</v>
      </c>
      <c r="C14" s="7">
        <v>156.75246000000001</v>
      </c>
      <c r="D14" s="7">
        <v>487.71385999999995</v>
      </c>
      <c r="E14" s="7">
        <v>0</v>
      </c>
      <c r="F14" s="7">
        <v>1310.87186</v>
      </c>
      <c r="G14" s="7">
        <v>27.525940000000002</v>
      </c>
      <c r="H14" s="7">
        <v>0</v>
      </c>
      <c r="I14" s="7">
        <v>0</v>
      </c>
      <c r="J14" s="25">
        <f t="shared" si="0"/>
        <v>3910.20984</v>
      </c>
    </row>
    <row r="15" spans="1:18" x14ac:dyDescent="0.25">
      <c r="A15" s="67" t="s">
        <v>16</v>
      </c>
      <c r="B15" s="7">
        <v>996.98329999999999</v>
      </c>
      <c r="C15" s="7">
        <v>492.82925</v>
      </c>
      <c r="D15" s="7">
        <v>1969.1609600000002</v>
      </c>
      <c r="E15" s="7">
        <v>0</v>
      </c>
      <c r="F15" s="7">
        <v>16120.15769</v>
      </c>
      <c r="G15" s="7">
        <v>45.004800000000003</v>
      </c>
      <c r="H15" s="7">
        <v>0</v>
      </c>
      <c r="I15" s="7">
        <v>0</v>
      </c>
      <c r="J15" s="25">
        <f t="shared" si="0"/>
        <v>19624.135999999999</v>
      </c>
    </row>
    <row r="16" spans="1:18" x14ac:dyDescent="0.25">
      <c r="A16" s="67" t="s">
        <v>17</v>
      </c>
      <c r="B16" s="7">
        <v>47.606749999999998</v>
      </c>
      <c r="C16" s="7">
        <v>80.771010000000004</v>
      </c>
      <c r="D16" s="7">
        <v>293.54746</v>
      </c>
      <c r="E16" s="7">
        <v>0</v>
      </c>
      <c r="F16" s="7">
        <v>4477.6436599999997</v>
      </c>
      <c r="G16" s="7">
        <v>1.4376200000000001</v>
      </c>
      <c r="H16" s="7">
        <v>0</v>
      </c>
      <c r="I16" s="7">
        <v>0</v>
      </c>
      <c r="J16" s="25">
        <f t="shared" si="0"/>
        <v>4901.0064999999995</v>
      </c>
    </row>
    <row r="17" spans="1:10" x14ac:dyDescent="0.25">
      <c r="A17" s="67" t="s">
        <v>18</v>
      </c>
      <c r="B17" s="7">
        <v>1454.8915599999998</v>
      </c>
      <c r="C17" s="7">
        <v>775.44410000000005</v>
      </c>
      <c r="D17" s="7">
        <v>638.50531000000012</v>
      </c>
      <c r="E17" s="7">
        <v>30.348190000000002</v>
      </c>
      <c r="F17" s="7">
        <v>17.04467</v>
      </c>
      <c r="G17" s="7">
        <v>0</v>
      </c>
      <c r="H17" s="7">
        <v>0</v>
      </c>
      <c r="I17" s="7">
        <v>0</v>
      </c>
      <c r="J17" s="25">
        <f t="shared" si="0"/>
        <v>2916.2338300000001</v>
      </c>
    </row>
    <row r="18" spans="1:10" x14ac:dyDescent="0.25">
      <c r="A18" s="67" t="s">
        <v>19</v>
      </c>
      <c r="B18" s="7">
        <v>0</v>
      </c>
      <c r="C18" s="7">
        <v>0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25">
        <f t="shared" si="0"/>
        <v>0</v>
      </c>
    </row>
    <row r="19" spans="1:10" x14ac:dyDescent="0.25">
      <c r="A19" s="67" t="s">
        <v>20</v>
      </c>
      <c r="B19" s="7">
        <v>0</v>
      </c>
      <c r="C19" s="7"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25">
        <f t="shared" si="0"/>
        <v>0</v>
      </c>
    </row>
    <row r="20" spans="1:10" x14ac:dyDescent="0.25">
      <c r="A20" s="67" t="s">
        <v>21</v>
      </c>
      <c r="B20" s="7">
        <v>0</v>
      </c>
      <c r="C20" s="7">
        <v>0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25">
        <f t="shared" si="0"/>
        <v>0</v>
      </c>
    </row>
    <row r="21" spans="1:10" x14ac:dyDescent="0.25">
      <c r="A21" s="6" t="s">
        <v>22</v>
      </c>
      <c r="B21" s="25">
        <v>0</v>
      </c>
      <c r="C21" s="25">
        <v>0</v>
      </c>
      <c r="D21" s="25">
        <v>0</v>
      </c>
      <c r="E21" s="25">
        <v>0</v>
      </c>
      <c r="F21" s="25">
        <v>0</v>
      </c>
      <c r="G21" s="25">
        <v>0</v>
      </c>
      <c r="H21" s="25">
        <v>0</v>
      </c>
      <c r="I21" s="25">
        <v>0</v>
      </c>
      <c r="J21" s="25">
        <f t="shared" si="0"/>
        <v>0</v>
      </c>
    </row>
    <row r="22" spans="1:10" x14ac:dyDescent="0.25">
      <c r="A22" s="67" t="s">
        <v>23</v>
      </c>
      <c r="B22" s="7">
        <v>15978.57689</v>
      </c>
      <c r="C22" s="7">
        <v>30658.100259999999</v>
      </c>
      <c r="D22" s="7">
        <v>9667.5772799999995</v>
      </c>
      <c r="E22" s="7">
        <v>0</v>
      </c>
      <c r="F22" s="7">
        <v>223.71950999999999</v>
      </c>
      <c r="G22" s="7">
        <v>2.2915999999999999</v>
      </c>
      <c r="H22" s="7">
        <v>0</v>
      </c>
      <c r="I22" s="7">
        <v>0</v>
      </c>
      <c r="J22" s="25">
        <f t="shared" si="0"/>
        <v>56530.26554</v>
      </c>
    </row>
    <row r="23" spans="1:10" x14ac:dyDescent="0.25">
      <c r="A23" s="67" t="s">
        <v>24</v>
      </c>
      <c r="B23" s="7">
        <v>56.192610000000002</v>
      </c>
      <c r="C23" s="7">
        <v>550.33159999999998</v>
      </c>
      <c r="D23" s="7">
        <v>1829.6774399999999</v>
      </c>
      <c r="E23" s="7">
        <v>140.88171999999997</v>
      </c>
      <c r="F23" s="7">
        <v>17555.849549999999</v>
      </c>
      <c r="G23" s="7">
        <v>7.7560000000000002</v>
      </c>
      <c r="H23" s="7">
        <v>0</v>
      </c>
      <c r="I23" s="7">
        <v>0</v>
      </c>
      <c r="J23" s="25">
        <f t="shared" si="0"/>
        <v>20140.688920000001</v>
      </c>
    </row>
    <row r="24" spans="1:10" x14ac:dyDescent="0.25">
      <c r="A24" s="67" t="s">
        <v>25</v>
      </c>
      <c r="B24" s="7">
        <v>3019.9173300000002</v>
      </c>
      <c r="C24" s="7">
        <v>270.66879</v>
      </c>
      <c r="D24" s="7">
        <v>1529.0466700000002</v>
      </c>
      <c r="E24" s="7">
        <v>7.4750899999999998</v>
      </c>
      <c r="F24" s="7">
        <v>744.66964999999993</v>
      </c>
      <c r="G24" s="7">
        <v>102.80616999999999</v>
      </c>
      <c r="H24" s="7">
        <v>0</v>
      </c>
      <c r="I24" s="7">
        <v>0</v>
      </c>
      <c r="J24" s="25">
        <f t="shared" si="0"/>
        <v>5674.5837000000001</v>
      </c>
    </row>
    <row r="25" spans="1:10" x14ac:dyDescent="0.25">
      <c r="A25" s="67" t="s">
        <v>26</v>
      </c>
      <c r="B25" s="7">
        <v>1117.03225</v>
      </c>
      <c r="C25" s="7">
        <v>3206.0880700000002</v>
      </c>
      <c r="D25" s="7">
        <v>6524.6136200000001</v>
      </c>
      <c r="E25" s="7">
        <v>0</v>
      </c>
      <c r="F25" s="7">
        <v>23596.730530000001</v>
      </c>
      <c r="G25" s="7">
        <v>49.229669999999999</v>
      </c>
      <c r="H25" s="7">
        <v>0</v>
      </c>
      <c r="I25" s="7">
        <v>0</v>
      </c>
      <c r="J25" s="25">
        <f t="shared" si="0"/>
        <v>34493.69414</v>
      </c>
    </row>
    <row r="26" spans="1:10" x14ac:dyDescent="0.25">
      <c r="A26" s="67" t="s">
        <v>27</v>
      </c>
      <c r="B26" s="7">
        <v>0</v>
      </c>
      <c r="C26" s="7">
        <v>1.8240000000000001</v>
      </c>
      <c r="D26" s="7">
        <v>40.250819999999997</v>
      </c>
      <c r="E26" s="7">
        <v>0</v>
      </c>
      <c r="F26" s="7">
        <v>289.18071999999995</v>
      </c>
      <c r="G26" s="7">
        <v>1.0158199999999999</v>
      </c>
      <c r="H26" s="7">
        <v>0</v>
      </c>
      <c r="I26" s="7">
        <v>0</v>
      </c>
      <c r="J26" s="25">
        <f t="shared" si="0"/>
        <v>332.27135999999996</v>
      </c>
    </row>
    <row r="27" spans="1:10" x14ac:dyDescent="0.25">
      <c r="A27" s="67" t="s">
        <v>28</v>
      </c>
      <c r="B27" s="7">
        <v>4637.9264899999998</v>
      </c>
      <c r="C27" s="7">
        <v>2417.1150900000002</v>
      </c>
      <c r="D27" s="7">
        <v>10719.394110000001</v>
      </c>
      <c r="E27" s="7">
        <v>0</v>
      </c>
      <c r="F27" s="7">
        <v>6323.057569999999</v>
      </c>
      <c r="G27" s="7">
        <v>863.13320999999996</v>
      </c>
      <c r="H27" s="7">
        <v>0</v>
      </c>
      <c r="I27" s="7">
        <v>0</v>
      </c>
      <c r="J27" s="25">
        <f t="shared" si="0"/>
        <v>24960.626470000003</v>
      </c>
    </row>
    <row r="28" spans="1:10" x14ac:dyDescent="0.25">
      <c r="A28" s="67" t="s">
        <v>29</v>
      </c>
      <c r="B28" s="7">
        <v>0.18139</v>
      </c>
      <c r="C28" s="7">
        <v>0</v>
      </c>
      <c r="D28" s="7">
        <v>0</v>
      </c>
      <c r="E28" s="7">
        <v>0</v>
      </c>
      <c r="F28" s="7">
        <v>0</v>
      </c>
      <c r="G28" s="7">
        <v>0</v>
      </c>
      <c r="H28" s="7">
        <v>0</v>
      </c>
      <c r="I28" s="7">
        <v>0</v>
      </c>
      <c r="J28" s="25">
        <f>+SUM(B28:I28)</f>
        <v>0.18139</v>
      </c>
    </row>
    <row r="29" spans="1:10" x14ac:dyDescent="0.25">
      <c r="A29" s="6" t="s">
        <v>30</v>
      </c>
      <c r="B29" s="25">
        <v>0</v>
      </c>
      <c r="C29" s="25">
        <v>0</v>
      </c>
      <c r="D29" s="25">
        <v>0</v>
      </c>
      <c r="E29" s="25">
        <v>0</v>
      </c>
      <c r="F29" s="25">
        <v>0</v>
      </c>
      <c r="G29" s="25">
        <v>0</v>
      </c>
      <c r="H29" s="25">
        <v>0</v>
      </c>
      <c r="I29" s="25">
        <v>0</v>
      </c>
      <c r="J29" s="25">
        <f t="shared" si="0"/>
        <v>0</v>
      </c>
    </row>
    <row r="30" spans="1:10" x14ac:dyDescent="0.25">
      <c r="A30" s="67" t="s">
        <v>31</v>
      </c>
      <c r="B30" s="7">
        <v>2555.5733599999999</v>
      </c>
      <c r="C30" s="7">
        <v>786.02146000000005</v>
      </c>
      <c r="D30" s="7">
        <v>4245.4134299999996</v>
      </c>
      <c r="E30" s="7">
        <v>0</v>
      </c>
      <c r="F30" s="7">
        <v>7879.7846000000009</v>
      </c>
      <c r="G30" s="7">
        <v>422.54642999999999</v>
      </c>
      <c r="H30" s="7">
        <v>0</v>
      </c>
      <c r="I30" s="7">
        <v>0</v>
      </c>
      <c r="J30" s="25">
        <f t="shared" si="0"/>
        <v>15889.33928</v>
      </c>
    </row>
    <row r="31" spans="1:10" x14ac:dyDescent="0.25">
      <c r="A31" s="67" t="s">
        <v>32</v>
      </c>
      <c r="B31" s="7">
        <v>66.313630000000003</v>
      </c>
      <c r="C31" s="7">
        <v>1.8855799999999998</v>
      </c>
      <c r="D31" s="7">
        <v>89.652390000000011</v>
      </c>
      <c r="E31" s="7">
        <v>0</v>
      </c>
      <c r="F31" s="7">
        <v>2904.0578699999996</v>
      </c>
      <c r="G31" s="7">
        <v>6.4749999999999996</v>
      </c>
      <c r="H31" s="7">
        <v>0</v>
      </c>
      <c r="I31" s="7">
        <v>0</v>
      </c>
      <c r="J31" s="25">
        <f t="shared" si="0"/>
        <v>3068.3844699999995</v>
      </c>
    </row>
    <row r="32" spans="1:10" x14ac:dyDescent="0.25">
      <c r="A32" s="67" t="s">
        <v>33</v>
      </c>
      <c r="B32" s="7">
        <v>0</v>
      </c>
      <c r="C32" s="7">
        <v>0</v>
      </c>
      <c r="D32" s="7">
        <v>0</v>
      </c>
      <c r="E32" s="7">
        <v>0</v>
      </c>
      <c r="F32" s="7">
        <v>0</v>
      </c>
      <c r="G32" s="7">
        <v>0</v>
      </c>
      <c r="H32" s="7">
        <v>0</v>
      </c>
      <c r="I32" s="7">
        <v>0</v>
      </c>
      <c r="J32" s="25">
        <f t="shared" si="0"/>
        <v>0</v>
      </c>
    </row>
    <row r="33" spans="1:10" x14ac:dyDescent="0.25">
      <c r="A33" s="6" t="s">
        <v>34</v>
      </c>
      <c r="B33" s="25">
        <v>0</v>
      </c>
      <c r="C33" s="25">
        <v>0</v>
      </c>
      <c r="D33" s="25">
        <v>0</v>
      </c>
      <c r="E33" s="25">
        <v>0</v>
      </c>
      <c r="F33" s="25">
        <v>0</v>
      </c>
      <c r="G33" s="25">
        <v>0</v>
      </c>
      <c r="H33" s="25">
        <v>0</v>
      </c>
      <c r="I33" s="25">
        <v>0</v>
      </c>
      <c r="J33" s="25">
        <f t="shared" si="0"/>
        <v>0</v>
      </c>
    </row>
    <row r="34" spans="1:10" x14ac:dyDescent="0.25">
      <c r="A34" s="67" t="s">
        <v>35</v>
      </c>
      <c r="B34" s="7">
        <v>2457.45687</v>
      </c>
      <c r="C34" s="7">
        <v>185.35816</v>
      </c>
      <c r="D34" s="7">
        <v>1817.8057699999999</v>
      </c>
      <c r="E34" s="7">
        <v>0</v>
      </c>
      <c r="F34" s="7">
        <v>713.87914000000001</v>
      </c>
      <c r="G34" s="7">
        <v>23.426900000000003</v>
      </c>
      <c r="H34" s="7">
        <v>113.94318</v>
      </c>
      <c r="I34" s="7">
        <v>0</v>
      </c>
      <c r="J34" s="25">
        <f t="shared" si="0"/>
        <v>5311.8700200000003</v>
      </c>
    </row>
    <row r="35" spans="1:10" x14ac:dyDescent="0.25">
      <c r="A35" s="67" t="s">
        <v>36</v>
      </c>
      <c r="B35" s="7">
        <v>82.001310000000004</v>
      </c>
      <c r="C35" s="7">
        <v>0.24375000000000002</v>
      </c>
      <c r="D35" s="7">
        <v>25.562989999999999</v>
      </c>
      <c r="E35" s="7">
        <v>0</v>
      </c>
      <c r="F35" s="7">
        <v>2278.03397</v>
      </c>
      <c r="G35" s="7">
        <v>0</v>
      </c>
      <c r="H35" s="7">
        <v>0</v>
      </c>
      <c r="I35" s="7">
        <v>0</v>
      </c>
      <c r="J35" s="25">
        <f t="shared" si="0"/>
        <v>2385.84202</v>
      </c>
    </row>
    <row r="36" spans="1:10" x14ac:dyDescent="0.25">
      <c r="A36" s="67" t="s">
        <v>37</v>
      </c>
      <c r="B36" s="7">
        <v>5505.9186399999999</v>
      </c>
      <c r="C36" s="7">
        <v>666.55346000000009</v>
      </c>
      <c r="D36" s="7">
        <v>4562.2884300000005</v>
      </c>
      <c r="E36" s="7">
        <v>675.45013999999992</v>
      </c>
      <c r="F36" s="7">
        <v>641.60758999999996</v>
      </c>
      <c r="G36" s="7">
        <v>743.01495999999997</v>
      </c>
      <c r="H36" s="7">
        <v>714.41103999999996</v>
      </c>
      <c r="I36" s="7">
        <v>0</v>
      </c>
      <c r="J36" s="25">
        <f t="shared" si="0"/>
        <v>13509.244259999999</v>
      </c>
    </row>
    <row r="37" spans="1:10" x14ac:dyDescent="0.25">
      <c r="A37" s="67" t="s">
        <v>38</v>
      </c>
      <c r="B37" s="7">
        <v>10487.867249999999</v>
      </c>
      <c r="C37" s="7">
        <v>1155.5327299999999</v>
      </c>
      <c r="D37" s="7">
        <v>8286.4615200000007</v>
      </c>
      <c r="E37" s="7">
        <v>478.64997000000005</v>
      </c>
      <c r="F37" s="7">
        <v>360.94891999999999</v>
      </c>
      <c r="G37" s="7">
        <v>894.71888999999999</v>
      </c>
      <c r="H37" s="7">
        <v>0</v>
      </c>
      <c r="I37" s="7">
        <v>0</v>
      </c>
      <c r="J37" s="25">
        <f t="shared" si="0"/>
        <v>21664.179279999997</v>
      </c>
    </row>
    <row r="38" spans="1:10" x14ac:dyDescent="0.25">
      <c r="A38" s="67" t="s">
        <v>39</v>
      </c>
      <c r="B38" s="7">
        <v>82.982420000000005</v>
      </c>
      <c r="C38" s="7">
        <v>2.23678</v>
      </c>
      <c r="D38" s="7">
        <v>24.693650000000002</v>
      </c>
      <c r="E38" s="7">
        <v>0</v>
      </c>
      <c r="F38" s="7">
        <v>5304.85995</v>
      </c>
      <c r="G38" s="7">
        <v>3.0470300000000003</v>
      </c>
      <c r="H38" s="7">
        <v>0</v>
      </c>
      <c r="I38" s="7">
        <v>0</v>
      </c>
      <c r="J38" s="25">
        <f t="shared" si="0"/>
        <v>5417.8198299999995</v>
      </c>
    </row>
    <row r="39" spans="1:10" x14ac:dyDescent="0.25">
      <c r="A39" s="6" t="s">
        <v>40</v>
      </c>
      <c r="B39" s="25">
        <v>0</v>
      </c>
      <c r="C39" s="25">
        <v>0</v>
      </c>
      <c r="D39" s="25">
        <v>0</v>
      </c>
      <c r="E39" s="25">
        <v>0</v>
      </c>
      <c r="F39" s="25">
        <v>0</v>
      </c>
      <c r="G39" s="25">
        <v>0</v>
      </c>
      <c r="H39" s="25">
        <v>0</v>
      </c>
      <c r="I39" s="25">
        <v>0</v>
      </c>
      <c r="J39" s="25">
        <f t="shared" si="0"/>
        <v>0</v>
      </c>
    </row>
    <row r="40" spans="1:10" x14ac:dyDescent="0.25">
      <c r="A40" s="67" t="s">
        <v>41</v>
      </c>
      <c r="B40" s="7">
        <v>640.82356000000004</v>
      </c>
      <c r="C40" s="7">
        <v>532.69295999999997</v>
      </c>
      <c r="D40" s="7">
        <v>1686.8263400000001</v>
      </c>
      <c r="E40" s="7">
        <v>199.70433</v>
      </c>
      <c r="F40" s="7">
        <v>12888.32019</v>
      </c>
      <c r="G40" s="7">
        <v>1.88913</v>
      </c>
      <c r="H40" s="7">
        <v>0</v>
      </c>
      <c r="I40" s="7">
        <v>463.26778999999999</v>
      </c>
      <c r="J40" s="25">
        <f t="shared" si="0"/>
        <v>16413.524300000001</v>
      </c>
    </row>
    <row r="41" spans="1:10" x14ac:dyDescent="0.25">
      <c r="A41" s="67" t="s">
        <v>42</v>
      </c>
      <c r="B41" s="7">
        <v>846.04588999999999</v>
      </c>
      <c r="C41" s="7">
        <v>28.153749999999995</v>
      </c>
      <c r="D41" s="7">
        <v>222.74167</v>
      </c>
      <c r="E41" s="7">
        <v>0</v>
      </c>
      <c r="F41" s="7">
        <v>25.800450000000001</v>
      </c>
      <c r="G41" s="7">
        <v>9.40076</v>
      </c>
      <c r="H41" s="7">
        <v>0</v>
      </c>
      <c r="I41" s="7">
        <v>0</v>
      </c>
      <c r="J41" s="25">
        <f t="shared" si="0"/>
        <v>1132.1425199999999</v>
      </c>
    </row>
    <row r="42" spans="1:10" x14ac:dyDescent="0.25">
      <c r="A42" s="6" t="s">
        <v>43</v>
      </c>
      <c r="B42" s="25">
        <v>0</v>
      </c>
      <c r="C42" s="25">
        <v>0</v>
      </c>
      <c r="D42" s="25">
        <v>0</v>
      </c>
      <c r="E42" s="25">
        <v>0</v>
      </c>
      <c r="F42" s="25">
        <v>0</v>
      </c>
      <c r="G42" s="25">
        <v>0</v>
      </c>
      <c r="H42" s="25">
        <v>0</v>
      </c>
      <c r="I42" s="25">
        <v>0</v>
      </c>
      <c r="J42" s="25">
        <f t="shared" si="0"/>
        <v>0</v>
      </c>
    </row>
    <row r="43" spans="1:10" x14ac:dyDescent="0.25">
      <c r="A43" s="67" t="s">
        <v>44</v>
      </c>
      <c r="B43" s="7">
        <v>2797.3030400000002</v>
      </c>
      <c r="C43" s="7">
        <v>2541.1447699999999</v>
      </c>
      <c r="D43" s="7">
        <v>7556.4281999999994</v>
      </c>
      <c r="E43" s="7">
        <v>0</v>
      </c>
      <c r="F43" s="7">
        <v>24106.845690000002</v>
      </c>
      <c r="G43" s="7">
        <v>206.13837000000001</v>
      </c>
      <c r="H43" s="7">
        <v>0</v>
      </c>
      <c r="I43" s="7">
        <v>0</v>
      </c>
      <c r="J43" s="25">
        <f t="shared" si="0"/>
        <v>37207.860070000002</v>
      </c>
    </row>
    <row r="44" spans="1:10" x14ac:dyDescent="0.25">
      <c r="A44" s="6" t="s">
        <v>45</v>
      </c>
      <c r="B44" s="25">
        <v>0</v>
      </c>
      <c r="C44" s="25">
        <v>0</v>
      </c>
      <c r="D44" s="25">
        <v>0</v>
      </c>
      <c r="E44" s="25">
        <v>0</v>
      </c>
      <c r="F44" s="25">
        <v>0</v>
      </c>
      <c r="G44" s="25">
        <v>0</v>
      </c>
      <c r="H44" s="25">
        <v>0</v>
      </c>
      <c r="I44" s="25">
        <v>0</v>
      </c>
      <c r="J44" s="25">
        <f t="shared" si="0"/>
        <v>0</v>
      </c>
    </row>
    <row r="45" spans="1:10" x14ac:dyDescent="0.25">
      <c r="A45" s="67" t="s">
        <v>46</v>
      </c>
      <c r="B45" s="7">
        <v>3836.8623600000001</v>
      </c>
      <c r="C45" s="7">
        <v>4429.0714200000002</v>
      </c>
      <c r="D45" s="7">
        <v>10281.529469999999</v>
      </c>
      <c r="E45" s="7">
        <v>0</v>
      </c>
      <c r="F45" s="7">
        <v>35234.227419999996</v>
      </c>
      <c r="G45" s="7">
        <v>347.26564999999999</v>
      </c>
      <c r="H45" s="7">
        <v>0</v>
      </c>
      <c r="I45" s="7">
        <v>0</v>
      </c>
      <c r="J45" s="25">
        <f t="shared" si="0"/>
        <v>54128.956319999998</v>
      </c>
    </row>
    <row r="46" spans="1:10" x14ac:dyDescent="0.25">
      <c r="A46" s="67" t="s">
        <v>47</v>
      </c>
      <c r="B46" s="7">
        <v>70.427390000000003</v>
      </c>
      <c r="C46" s="7">
        <v>0</v>
      </c>
      <c r="D46" s="7">
        <v>5.9246400000000001</v>
      </c>
      <c r="E46" s="7">
        <v>0</v>
      </c>
      <c r="F46" s="7">
        <v>0</v>
      </c>
      <c r="G46" s="7">
        <v>2.0773800000000002</v>
      </c>
      <c r="H46" s="7">
        <v>0</v>
      </c>
      <c r="I46" s="7">
        <v>0</v>
      </c>
      <c r="J46" s="25">
        <f t="shared" si="0"/>
        <v>78.429410000000004</v>
      </c>
    </row>
    <row r="47" spans="1:10" x14ac:dyDescent="0.25">
      <c r="A47" s="67" t="s">
        <v>48</v>
      </c>
      <c r="B47" s="7">
        <v>0</v>
      </c>
      <c r="C47" s="7">
        <v>0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25">
        <f t="shared" si="0"/>
        <v>0</v>
      </c>
    </row>
    <row r="48" spans="1:10" x14ac:dyDescent="0.25">
      <c r="A48" s="67" t="s">
        <v>49</v>
      </c>
      <c r="B48" s="7">
        <v>2069.6425899999999</v>
      </c>
      <c r="C48" s="7">
        <v>374.08308</v>
      </c>
      <c r="D48" s="7">
        <v>708.95891000000006</v>
      </c>
      <c r="E48" s="7">
        <v>0</v>
      </c>
      <c r="F48" s="7">
        <v>11536.04607</v>
      </c>
      <c r="G48" s="7">
        <v>14.94237</v>
      </c>
      <c r="H48" s="7">
        <v>0</v>
      </c>
      <c r="I48" s="7">
        <v>0</v>
      </c>
      <c r="J48" s="25">
        <f t="shared" si="0"/>
        <v>14703.673020000002</v>
      </c>
    </row>
    <row r="49" spans="1:10" x14ac:dyDescent="0.25">
      <c r="A49" s="67" t="s">
        <v>50</v>
      </c>
      <c r="B49" s="7">
        <v>1.28935</v>
      </c>
      <c r="C49" s="7">
        <v>257.29914000000002</v>
      </c>
      <c r="D49" s="7">
        <v>774.04436999999996</v>
      </c>
      <c r="E49" s="7">
        <v>0</v>
      </c>
      <c r="F49" s="7">
        <v>13966.51937</v>
      </c>
      <c r="G49" s="7">
        <v>6.5606499999999999</v>
      </c>
      <c r="H49" s="7">
        <v>0</v>
      </c>
      <c r="I49" s="7">
        <v>0</v>
      </c>
      <c r="J49" s="25">
        <f t="shared" si="0"/>
        <v>15005.712879999999</v>
      </c>
    </row>
    <row r="50" spans="1:10" x14ac:dyDescent="0.25">
      <c r="A50" s="67" t="s">
        <v>51</v>
      </c>
      <c r="B50" s="7">
        <v>7.4644300000000001</v>
      </c>
      <c r="C50" s="7">
        <v>284.58803</v>
      </c>
      <c r="D50" s="7">
        <v>4216.6345899999997</v>
      </c>
      <c r="E50" s="7">
        <v>0</v>
      </c>
      <c r="F50" s="7">
        <v>0</v>
      </c>
      <c r="G50" s="7">
        <v>1436.0326699999998</v>
      </c>
      <c r="H50" s="7">
        <v>1061.1591599999999</v>
      </c>
      <c r="I50" s="7">
        <v>0</v>
      </c>
      <c r="J50" s="25">
        <f t="shared" si="0"/>
        <v>7005.8788799999993</v>
      </c>
    </row>
    <row r="51" spans="1:10" x14ac:dyDescent="0.25">
      <c r="A51" s="6" t="s">
        <v>52</v>
      </c>
      <c r="B51" s="25">
        <v>0</v>
      </c>
      <c r="C51" s="25">
        <v>0</v>
      </c>
      <c r="D51" s="25">
        <v>0</v>
      </c>
      <c r="E51" s="25">
        <v>0</v>
      </c>
      <c r="F51" s="25">
        <v>0</v>
      </c>
      <c r="G51" s="25">
        <v>0</v>
      </c>
      <c r="H51" s="25">
        <v>0</v>
      </c>
      <c r="I51" s="25">
        <v>0</v>
      </c>
      <c r="J51" s="25">
        <f t="shared" si="0"/>
        <v>0</v>
      </c>
    </row>
    <row r="52" spans="1:10" x14ac:dyDescent="0.25">
      <c r="A52" s="67" t="s">
        <v>53</v>
      </c>
      <c r="B52" s="7">
        <v>2362.0652100000002</v>
      </c>
      <c r="C52" s="7">
        <v>2118.7456099999999</v>
      </c>
      <c r="D52" s="7">
        <v>699.94319000000007</v>
      </c>
      <c r="E52" s="7">
        <v>0</v>
      </c>
      <c r="F52" s="7">
        <v>598.33563000000004</v>
      </c>
      <c r="G52" s="7">
        <v>8.3467800000000008</v>
      </c>
      <c r="H52" s="7">
        <v>0</v>
      </c>
      <c r="I52" s="7">
        <v>0</v>
      </c>
      <c r="J52" s="25">
        <f t="shared" si="0"/>
        <v>5787.43642</v>
      </c>
    </row>
    <row r="53" spans="1:10" x14ac:dyDescent="0.25">
      <c r="A53" s="67" t="s">
        <v>54</v>
      </c>
      <c r="B53" s="7">
        <v>67.002939999999995</v>
      </c>
      <c r="C53" s="7">
        <v>14.379629999999999</v>
      </c>
      <c r="D53" s="7">
        <v>115.60297000000001</v>
      </c>
      <c r="E53" s="7">
        <v>0</v>
      </c>
      <c r="F53" s="7">
        <v>1407.4854300000002</v>
      </c>
      <c r="G53" s="7">
        <v>4.5380000000000003</v>
      </c>
      <c r="H53" s="7">
        <v>0</v>
      </c>
      <c r="I53" s="7">
        <v>0</v>
      </c>
      <c r="J53" s="25">
        <f t="shared" si="0"/>
        <v>1609.0089700000003</v>
      </c>
    </row>
    <row r="54" spans="1:10" x14ac:dyDescent="0.25">
      <c r="A54" s="67" t="s">
        <v>55</v>
      </c>
      <c r="B54" s="7">
        <v>6864.9528499999997</v>
      </c>
      <c r="C54" s="7">
        <v>1518.47668</v>
      </c>
      <c r="D54" s="7">
        <v>3678.08104</v>
      </c>
      <c r="E54" s="7">
        <v>0</v>
      </c>
      <c r="F54" s="7">
        <v>3778.7815799999998</v>
      </c>
      <c r="G54" s="7">
        <v>228.13312999999999</v>
      </c>
      <c r="H54" s="7">
        <v>0</v>
      </c>
      <c r="I54" s="7">
        <v>0</v>
      </c>
      <c r="J54" s="25">
        <f t="shared" si="0"/>
        <v>16068.425279999998</v>
      </c>
    </row>
    <row r="55" spans="1:10" x14ac:dyDescent="0.25">
      <c r="A55" s="67" t="s">
        <v>56</v>
      </c>
      <c r="B55" s="7">
        <v>2987.6997200000001</v>
      </c>
      <c r="C55" s="7">
        <v>58.850070000000002</v>
      </c>
      <c r="D55" s="7">
        <v>226.71641</v>
      </c>
      <c r="E55" s="7">
        <v>0</v>
      </c>
      <c r="F55" s="7">
        <v>9716.4897000000001</v>
      </c>
      <c r="G55" s="7">
        <v>17.535089999999997</v>
      </c>
      <c r="H55" s="7">
        <v>0</v>
      </c>
      <c r="I55" s="7">
        <v>0</v>
      </c>
      <c r="J55" s="25">
        <f t="shared" si="0"/>
        <v>13007.29099</v>
      </c>
    </row>
    <row r="56" spans="1:10" x14ac:dyDescent="0.25">
      <c r="A56" s="67" t="s">
        <v>57</v>
      </c>
      <c r="B56" s="7">
        <v>70.377539999999996</v>
      </c>
      <c r="C56" s="7">
        <v>0</v>
      </c>
      <c r="D56" s="7">
        <v>131.04911999999999</v>
      </c>
      <c r="E56" s="7">
        <v>0</v>
      </c>
      <c r="F56" s="7">
        <v>72.230040000000002</v>
      </c>
      <c r="G56" s="7">
        <v>0</v>
      </c>
      <c r="H56" s="7">
        <v>0</v>
      </c>
      <c r="I56" s="7">
        <v>0</v>
      </c>
      <c r="J56" s="25">
        <f t="shared" si="0"/>
        <v>273.6567</v>
      </c>
    </row>
    <row r="57" spans="1:10" x14ac:dyDescent="0.25">
      <c r="A57" s="67" t="s">
        <v>58</v>
      </c>
      <c r="B57" s="7">
        <v>0</v>
      </c>
      <c r="C57" s="7">
        <v>8.0298599999999993</v>
      </c>
      <c r="D57" s="7">
        <v>92.7119</v>
      </c>
      <c r="E57" s="7">
        <v>0</v>
      </c>
      <c r="F57" s="7">
        <v>891.04460000000006</v>
      </c>
      <c r="G57" s="7">
        <v>0</v>
      </c>
      <c r="H57" s="7">
        <v>0</v>
      </c>
      <c r="I57" s="7">
        <v>0</v>
      </c>
      <c r="J57" s="25">
        <f t="shared" si="0"/>
        <v>991.78636000000006</v>
      </c>
    </row>
    <row r="58" spans="1:10" x14ac:dyDescent="0.25">
      <c r="A58" s="67" t="s">
        <v>59</v>
      </c>
      <c r="B58" s="7">
        <v>0</v>
      </c>
      <c r="C58" s="7">
        <v>0</v>
      </c>
      <c r="D58" s="7">
        <v>0</v>
      </c>
      <c r="E58" s="7">
        <v>0</v>
      </c>
      <c r="F58" s="7">
        <v>0</v>
      </c>
      <c r="G58" s="7">
        <v>0</v>
      </c>
      <c r="H58" s="7">
        <v>0</v>
      </c>
      <c r="I58" s="7">
        <v>0</v>
      </c>
      <c r="J58" s="25">
        <f t="shared" si="0"/>
        <v>0</v>
      </c>
    </row>
    <row r="59" spans="1:10" x14ac:dyDescent="0.25">
      <c r="A59" s="67" t="s">
        <v>60</v>
      </c>
      <c r="B59" s="7">
        <v>0</v>
      </c>
      <c r="C59" s="7">
        <v>0</v>
      </c>
      <c r="D59" s="7">
        <v>0</v>
      </c>
      <c r="E59" s="7">
        <v>0</v>
      </c>
      <c r="F59" s="7">
        <v>0</v>
      </c>
      <c r="G59" s="7">
        <v>0</v>
      </c>
      <c r="H59" s="7">
        <v>0</v>
      </c>
      <c r="I59" s="7">
        <v>0</v>
      </c>
      <c r="J59" s="25">
        <f t="shared" si="0"/>
        <v>0</v>
      </c>
    </row>
    <row r="60" spans="1:10" x14ac:dyDescent="0.25">
      <c r="A60" s="67" t="s">
        <v>61</v>
      </c>
      <c r="B60" s="7">
        <v>0</v>
      </c>
      <c r="C60" s="7">
        <v>1.34693</v>
      </c>
      <c r="D60" s="7">
        <v>167.35181</v>
      </c>
      <c r="E60" s="7">
        <v>1.8481299999999998</v>
      </c>
      <c r="F60" s="7">
        <v>19.305150000000001</v>
      </c>
      <c r="G60" s="7">
        <v>0</v>
      </c>
      <c r="H60" s="7">
        <v>0</v>
      </c>
      <c r="I60" s="7">
        <v>0</v>
      </c>
      <c r="J60" s="25">
        <f t="shared" si="0"/>
        <v>189.85201999999998</v>
      </c>
    </row>
    <row r="61" spans="1:10" x14ac:dyDescent="0.25">
      <c r="A61" s="67" t="s">
        <v>62</v>
      </c>
      <c r="B61" s="7">
        <v>135.69726</v>
      </c>
      <c r="C61" s="7">
        <v>692.28959000000009</v>
      </c>
      <c r="D61" s="7">
        <v>1803.0578599999999</v>
      </c>
      <c r="E61" s="7">
        <v>0</v>
      </c>
      <c r="F61" s="7">
        <v>22003.902979999999</v>
      </c>
      <c r="G61" s="7">
        <v>4.7690300000000008</v>
      </c>
      <c r="H61" s="7">
        <v>0</v>
      </c>
      <c r="I61" s="7">
        <v>0</v>
      </c>
      <c r="J61" s="25">
        <f t="shared" si="0"/>
        <v>24639.71672</v>
      </c>
    </row>
    <row r="62" spans="1:10" x14ac:dyDescent="0.25">
      <c r="A62" s="69" t="s">
        <v>11</v>
      </c>
      <c r="B62" s="20">
        <f>SUM(B11:B61)</f>
        <v>74434.352719999981</v>
      </c>
      <c r="C62" s="20">
        <f t="shared" ref="C62:I62" si="1">SUM(C11:C61)</f>
        <v>55187.610240000009</v>
      </c>
      <c r="D62" s="20">
        <f t="shared" si="1"/>
        <v>87799.159610000002</v>
      </c>
      <c r="E62" s="20">
        <f t="shared" si="1"/>
        <v>1559.2387100000001</v>
      </c>
      <c r="F62" s="20">
        <f t="shared" si="1"/>
        <v>243728.70913000003</v>
      </c>
      <c r="G62" s="20">
        <f t="shared" si="1"/>
        <v>5481.0590500000008</v>
      </c>
      <c r="H62" s="20">
        <f t="shared" si="1"/>
        <v>1889.5133799999999</v>
      </c>
      <c r="I62" s="20">
        <f t="shared" si="1"/>
        <v>463.26778999999999</v>
      </c>
      <c r="J62" s="20">
        <f>+SUM(J11:J61)</f>
        <v>470542.91063</v>
      </c>
    </row>
    <row r="63" spans="1:10" s="21" customFormat="1" x14ac:dyDescent="0.25">
      <c r="A63" s="1"/>
      <c r="B63" s="1"/>
      <c r="C63" s="1"/>
      <c r="J63" s="134" t="s">
        <v>244</v>
      </c>
    </row>
    <row r="64" spans="1:10" ht="15" customHeight="1" x14ac:dyDescent="0.25">
      <c r="A64" s="130" t="s">
        <v>245</v>
      </c>
    </row>
    <row r="65" ht="15" customHeight="1" x14ac:dyDescent="0.25"/>
  </sheetData>
  <mergeCells count="7">
    <mergeCell ref="A4:J4"/>
    <mergeCell ref="A5:J5"/>
    <mergeCell ref="A6:J6"/>
    <mergeCell ref="A7:J7"/>
    <mergeCell ref="A8:J8"/>
    <mergeCell ref="A1:J1"/>
    <mergeCell ref="A3:J3"/>
  </mergeCells>
  <printOptions horizontalCentered="1"/>
  <pageMargins left="0.70866141732283472" right="0.70866141732283472" top="0.74803149606299213" bottom="0.74803149606299213" header="0.31496062992125984" footer="0.31496062992125984"/>
  <pageSetup scale="51" fitToHeight="0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770BCF-0D0B-4E3B-BF88-513CDE0E37DE}">
  <sheetPr>
    <tabColor rgb="FF92D050"/>
    <pageSetUpPr fitToPage="1"/>
  </sheetPr>
  <dimension ref="A1:K65"/>
  <sheetViews>
    <sheetView zoomScale="90" zoomScaleNormal="90" workbookViewId="0">
      <pane ySplit="9" topLeftCell="A10" activePane="bottomLeft" state="frozen"/>
      <selection pane="bottomLeft" sqref="A1:XFD1"/>
    </sheetView>
  </sheetViews>
  <sheetFormatPr baseColWidth="10" defaultColWidth="9.140625" defaultRowHeight="15" x14ac:dyDescent="0.25"/>
  <cols>
    <col min="1" max="1" width="48.5703125" style="1" customWidth="1"/>
    <col min="2" max="2" width="12.85546875" style="1" customWidth="1"/>
    <col min="3" max="3" width="18.28515625" style="1" customWidth="1"/>
    <col min="4" max="4" width="13.7109375" style="1" customWidth="1"/>
    <col min="5" max="5" width="14.28515625" style="1" customWidth="1"/>
    <col min="6" max="6" width="16.85546875" style="1" customWidth="1"/>
    <col min="7" max="7" width="17.28515625" style="1" customWidth="1"/>
    <col min="8" max="8" width="14.28515625" style="1" customWidth="1"/>
    <col min="9" max="10" width="15.140625" style="1" customWidth="1"/>
    <col min="11" max="11" width="11.7109375" style="1" customWidth="1"/>
    <col min="12" max="16384" width="9.140625" style="1"/>
  </cols>
  <sheetData>
    <row r="1" spans="1:11" s="136" customFormat="1" ht="45.75" customHeight="1" x14ac:dyDescent="0.25">
      <c r="A1" s="180" t="s">
        <v>280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</row>
    <row r="3" spans="1:11" x14ac:dyDescent="0.25">
      <c r="A3" s="149" t="s">
        <v>127</v>
      </c>
      <c r="B3" s="149"/>
      <c r="C3" s="149"/>
      <c r="D3" s="149"/>
      <c r="E3" s="149"/>
      <c r="F3" s="149"/>
      <c r="G3" s="149"/>
      <c r="H3" s="149"/>
      <c r="I3" s="149"/>
      <c r="J3" s="149"/>
      <c r="K3" s="149"/>
    </row>
    <row r="4" spans="1:11" x14ac:dyDescent="0.25">
      <c r="A4" s="149" t="s">
        <v>1</v>
      </c>
      <c r="B4" s="149"/>
      <c r="C4" s="149"/>
      <c r="D4" s="149"/>
      <c r="E4" s="149"/>
      <c r="F4" s="149"/>
      <c r="G4" s="149"/>
      <c r="H4" s="149"/>
      <c r="I4" s="149"/>
      <c r="J4" s="149"/>
      <c r="K4" s="149"/>
    </row>
    <row r="5" spans="1:11" ht="15.75" x14ac:dyDescent="0.25">
      <c r="A5" s="157" t="s">
        <v>128</v>
      </c>
      <c r="B5" s="157"/>
      <c r="C5" s="157"/>
      <c r="D5" s="157"/>
      <c r="E5" s="157"/>
      <c r="F5" s="157"/>
      <c r="G5" s="157"/>
      <c r="H5" s="157"/>
      <c r="I5" s="157"/>
      <c r="J5" s="157"/>
      <c r="K5" s="157"/>
    </row>
    <row r="6" spans="1:11" x14ac:dyDescent="0.25">
      <c r="A6" s="149" t="s">
        <v>3</v>
      </c>
      <c r="B6" s="149"/>
      <c r="C6" s="149"/>
      <c r="D6" s="149"/>
      <c r="E6" s="149"/>
      <c r="F6" s="149"/>
      <c r="G6" s="149"/>
      <c r="H6" s="149"/>
      <c r="I6" s="149"/>
      <c r="J6" s="149"/>
      <c r="K6" s="149"/>
    </row>
    <row r="7" spans="1:11" x14ac:dyDescent="0.25">
      <c r="A7" s="149" t="s">
        <v>4</v>
      </c>
      <c r="B7" s="149"/>
      <c r="C7" s="149"/>
      <c r="D7" s="149"/>
      <c r="E7" s="149"/>
      <c r="F7" s="149"/>
      <c r="G7" s="149"/>
      <c r="H7" s="149"/>
      <c r="I7" s="149"/>
      <c r="J7" s="149"/>
      <c r="K7" s="149"/>
    </row>
    <row r="9" spans="1:11" ht="53.25" customHeight="1" x14ac:dyDescent="0.25">
      <c r="A9" s="17" t="s">
        <v>5</v>
      </c>
      <c r="B9" s="17" t="s">
        <v>65</v>
      </c>
      <c r="C9" s="17" t="s">
        <v>113</v>
      </c>
      <c r="D9" s="17" t="s">
        <v>67</v>
      </c>
      <c r="E9" s="17" t="s">
        <v>68</v>
      </c>
      <c r="F9" s="17" t="s">
        <v>69</v>
      </c>
      <c r="G9" s="17" t="s">
        <v>70</v>
      </c>
      <c r="H9" s="17" t="s">
        <v>6</v>
      </c>
      <c r="I9" s="17" t="s">
        <v>8</v>
      </c>
      <c r="J9" s="17" t="s">
        <v>116</v>
      </c>
      <c r="K9" s="17" t="s">
        <v>11</v>
      </c>
    </row>
    <row r="10" spans="1:11" s="48" customFormat="1" x14ac:dyDescent="0.25">
      <c r="A10" s="6" t="s">
        <v>12</v>
      </c>
      <c r="B10" s="30">
        <v>0</v>
      </c>
      <c r="C10" s="30">
        <v>0</v>
      </c>
      <c r="D10" s="30">
        <v>0</v>
      </c>
      <c r="E10" s="30">
        <v>0</v>
      </c>
      <c r="F10" s="30">
        <v>0</v>
      </c>
      <c r="G10" s="18">
        <v>0</v>
      </c>
      <c r="H10" s="18">
        <v>0</v>
      </c>
      <c r="I10" s="18">
        <v>0</v>
      </c>
      <c r="J10" s="18">
        <v>0</v>
      </c>
      <c r="K10" s="25">
        <v>0</v>
      </c>
    </row>
    <row r="11" spans="1:11" x14ac:dyDescent="0.25">
      <c r="A11" s="49" t="s">
        <v>13</v>
      </c>
      <c r="B11" s="30">
        <v>27.391560000000002</v>
      </c>
      <c r="C11" s="30">
        <v>0</v>
      </c>
      <c r="D11" s="30">
        <v>0</v>
      </c>
      <c r="E11" s="30">
        <v>116.28708</v>
      </c>
      <c r="F11" s="30">
        <v>765.81317000000001</v>
      </c>
      <c r="G11" s="7">
        <v>1349.45911</v>
      </c>
      <c r="H11" s="7">
        <v>7133.1180700000004</v>
      </c>
      <c r="I11" s="7">
        <v>147811.48213999998</v>
      </c>
      <c r="J11" s="7">
        <v>1118.2753700000001</v>
      </c>
      <c r="K11" s="25">
        <v>158321.82649999997</v>
      </c>
    </row>
    <row r="12" spans="1:11" x14ac:dyDescent="0.25">
      <c r="A12" s="49" t="s">
        <v>14</v>
      </c>
      <c r="B12" s="30">
        <v>0</v>
      </c>
      <c r="C12" s="30">
        <v>0</v>
      </c>
      <c r="D12" s="30">
        <v>0</v>
      </c>
      <c r="E12" s="30">
        <v>0</v>
      </c>
      <c r="F12" s="30">
        <v>0</v>
      </c>
      <c r="G12" s="7">
        <v>6312.7534999999998</v>
      </c>
      <c r="H12" s="7">
        <v>0</v>
      </c>
      <c r="I12" s="7">
        <v>0</v>
      </c>
      <c r="J12" s="7">
        <v>0</v>
      </c>
      <c r="K12" s="25">
        <v>6312.7534999999998</v>
      </c>
    </row>
    <row r="13" spans="1:11" x14ac:dyDescent="0.25">
      <c r="A13" s="49" t="s">
        <v>15</v>
      </c>
      <c r="B13" s="30">
        <v>66.522490000000005</v>
      </c>
      <c r="C13" s="30">
        <v>0</v>
      </c>
      <c r="D13" s="30">
        <v>0</v>
      </c>
      <c r="E13" s="30">
        <v>586.67935</v>
      </c>
      <c r="F13" s="30">
        <v>205.11199999999999</v>
      </c>
      <c r="G13" s="7">
        <v>4526.1882800000003</v>
      </c>
      <c r="H13" s="7">
        <v>4561.1994400000003</v>
      </c>
      <c r="I13" s="7">
        <v>42756.597369999996</v>
      </c>
      <c r="J13" s="7">
        <v>2268.4914100000001</v>
      </c>
      <c r="K13" s="25">
        <v>54970.79034</v>
      </c>
    </row>
    <row r="14" spans="1:11" x14ac:dyDescent="0.25">
      <c r="A14" s="49" t="s">
        <v>16</v>
      </c>
      <c r="B14" s="30">
        <v>129.03487000000001</v>
      </c>
      <c r="C14" s="30">
        <v>0</v>
      </c>
      <c r="D14" s="30">
        <v>0</v>
      </c>
      <c r="E14" s="30">
        <v>61.656469999999999</v>
      </c>
      <c r="F14" s="30">
        <v>849.39008000000013</v>
      </c>
      <c r="G14" s="7">
        <v>151.75439000000003</v>
      </c>
      <c r="H14" s="7">
        <v>27194.975399999996</v>
      </c>
      <c r="I14" s="7">
        <v>3288.22343</v>
      </c>
      <c r="J14" s="7">
        <v>543.64107000000001</v>
      </c>
      <c r="K14" s="25">
        <v>32218.67571</v>
      </c>
    </row>
    <row r="15" spans="1:11" x14ac:dyDescent="0.25">
      <c r="A15" s="49" t="s">
        <v>17</v>
      </c>
      <c r="B15" s="30">
        <v>0</v>
      </c>
      <c r="C15" s="30">
        <v>0</v>
      </c>
      <c r="D15" s="30">
        <v>0</v>
      </c>
      <c r="E15" s="30">
        <v>0</v>
      </c>
      <c r="F15" s="30">
        <v>4.2694200000000002</v>
      </c>
      <c r="G15" s="7">
        <v>0</v>
      </c>
      <c r="H15" s="7">
        <v>82.373519999999999</v>
      </c>
      <c r="I15" s="7">
        <v>80.07410999999999</v>
      </c>
      <c r="J15" s="7">
        <v>1.8095899999999998</v>
      </c>
      <c r="K15" s="25">
        <v>168.52663999999996</v>
      </c>
    </row>
    <row r="16" spans="1:11" x14ac:dyDescent="0.25">
      <c r="A16" s="49" t="s">
        <v>18</v>
      </c>
      <c r="B16" s="30">
        <v>10269.464980000001</v>
      </c>
      <c r="C16" s="30">
        <v>0</v>
      </c>
      <c r="D16" s="30">
        <v>0</v>
      </c>
      <c r="E16" s="30">
        <v>0</v>
      </c>
      <c r="F16" s="30">
        <v>5825.5880800000004</v>
      </c>
      <c r="G16" s="7">
        <v>4864.3732199999995</v>
      </c>
      <c r="H16" s="7">
        <v>112.68750999999999</v>
      </c>
      <c r="I16" s="7">
        <v>152373.69364000001</v>
      </c>
      <c r="J16" s="7">
        <v>14273.63616</v>
      </c>
      <c r="K16" s="25">
        <v>187719.44359000001</v>
      </c>
    </row>
    <row r="17" spans="1:11" x14ac:dyDescent="0.25">
      <c r="A17" s="49" t="s">
        <v>19</v>
      </c>
      <c r="B17" s="30">
        <v>52106.551740000003</v>
      </c>
      <c r="C17" s="30">
        <v>0</v>
      </c>
      <c r="D17" s="30">
        <v>0</v>
      </c>
      <c r="E17" s="30">
        <v>0</v>
      </c>
      <c r="F17" s="30">
        <v>0</v>
      </c>
      <c r="G17" s="7">
        <v>0</v>
      </c>
      <c r="H17" s="7">
        <v>0</v>
      </c>
      <c r="I17" s="7">
        <v>0</v>
      </c>
      <c r="J17" s="7">
        <v>0</v>
      </c>
      <c r="K17" s="25">
        <v>52106.551740000003</v>
      </c>
    </row>
    <row r="18" spans="1:11" x14ac:dyDescent="0.25">
      <c r="A18" s="49" t="s">
        <v>20</v>
      </c>
      <c r="B18" s="30">
        <v>0</v>
      </c>
      <c r="C18" s="30">
        <v>0</v>
      </c>
      <c r="D18" s="30">
        <v>0</v>
      </c>
      <c r="E18" s="30">
        <v>0</v>
      </c>
      <c r="F18" s="30">
        <v>0</v>
      </c>
      <c r="G18" s="7">
        <v>0</v>
      </c>
      <c r="H18" s="7">
        <v>0</v>
      </c>
      <c r="I18" s="7">
        <v>0</v>
      </c>
      <c r="J18" s="7">
        <v>0</v>
      </c>
      <c r="K18" s="25">
        <v>0</v>
      </c>
    </row>
    <row r="19" spans="1:11" x14ac:dyDescent="0.25">
      <c r="A19" s="49" t="s">
        <v>21</v>
      </c>
      <c r="B19" s="30">
        <v>0</v>
      </c>
      <c r="C19" s="30">
        <v>0</v>
      </c>
      <c r="D19" s="30">
        <v>0</v>
      </c>
      <c r="E19" s="30">
        <v>0</v>
      </c>
      <c r="F19" s="30">
        <v>0</v>
      </c>
      <c r="G19" s="7">
        <v>0</v>
      </c>
      <c r="H19" s="7">
        <v>3307.65888</v>
      </c>
      <c r="I19" s="7">
        <v>1305.61321</v>
      </c>
      <c r="J19" s="7">
        <v>7040.2142800000001</v>
      </c>
      <c r="K19" s="25">
        <v>11653.486370000001</v>
      </c>
    </row>
    <row r="20" spans="1:11" x14ac:dyDescent="0.25">
      <c r="A20" s="6" t="s">
        <v>22</v>
      </c>
      <c r="B20" s="30">
        <v>0</v>
      </c>
      <c r="C20" s="30">
        <v>0</v>
      </c>
      <c r="D20" s="30">
        <v>0</v>
      </c>
      <c r="E20" s="30">
        <v>0</v>
      </c>
      <c r="F20" s="30">
        <v>0</v>
      </c>
      <c r="G20" s="18">
        <v>0</v>
      </c>
      <c r="H20" s="18">
        <v>0</v>
      </c>
      <c r="I20" s="18">
        <v>0</v>
      </c>
      <c r="J20" s="18">
        <v>0</v>
      </c>
      <c r="K20" s="25">
        <v>0</v>
      </c>
    </row>
    <row r="21" spans="1:11" x14ac:dyDescent="0.25">
      <c r="A21" s="49" t="s">
        <v>23</v>
      </c>
      <c r="B21" s="30">
        <v>210.64854</v>
      </c>
      <c r="C21" s="30">
        <v>0</v>
      </c>
      <c r="D21" s="30">
        <v>0</v>
      </c>
      <c r="E21" s="30">
        <v>1413.79756</v>
      </c>
      <c r="F21" s="30">
        <v>29189.164989999997</v>
      </c>
      <c r="G21" s="7">
        <v>22063.838480000002</v>
      </c>
      <c r="H21" s="7">
        <v>640976.49721000006</v>
      </c>
      <c r="I21" s="7">
        <v>312559.78608999995</v>
      </c>
      <c r="J21" s="7">
        <v>0</v>
      </c>
      <c r="K21" s="25">
        <v>1006413.7328700001</v>
      </c>
    </row>
    <row r="22" spans="1:11" x14ac:dyDescent="0.25">
      <c r="A22" s="48" t="s">
        <v>24</v>
      </c>
      <c r="B22" s="30">
        <v>0</v>
      </c>
      <c r="C22" s="30">
        <v>0</v>
      </c>
      <c r="D22" s="30">
        <v>0</v>
      </c>
      <c r="E22" s="30">
        <v>70.272639999999996</v>
      </c>
      <c r="F22" s="30">
        <v>111.67021000000001</v>
      </c>
      <c r="G22" s="7">
        <v>62.922080000000001</v>
      </c>
      <c r="H22" s="7">
        <v>508.52762999999999</v>
      </c>
      <c r="I22" s="7">
        <v>22782.662600000003</v>
      </c>
      <c r="J22" s="7">
        <v>289.12109999999996</v>
      </c>
      <c r="K22" s="25">
        <v>23825.176260000004</v>
      </c>
    </row>
    <row r="23" spans="1:11" x14ac:dyDescent="0.25">
      <c r="A23" s="49" t="s">
        <v>25</v>
      </c>
      <c r="B23" s="30">
        <v>0</v>
      </c>
      <c r="C23" s="30">
        <v>0</v>
      </c>
      <c r="D23" s="30">
        <v>0</v>
      </c>
      <c r="E23" s="30">
        <v>193.67148</v>
      </c>
      <c r="F23" s="30">
        <v>0</v>
      </c>
      <c r="G23" s="7">
        <v>340.57011</v>
      </c>
      <c r="H23" s="7">
        <v>0</v>
      </c>
      <c r="I23" s="7">
        <v>0</v>
      </c>
      <c r="J23" s="7">
        <v>41.897179999999999</v>
      </c>
      <c r="K23" s="25">
        <v>576.13877000000002</v>
      </c>
    </row>
    <row r="24" spans="1:11" x14ac:dyDescent="0.25">
      <c r="A24" s="49" t="s">
        <v>26</v>
      </c>
      <c r="B24" s="30">
        <v>2990.01721</v>
      </c>
      <c r="C24" s="30">
        <v>0</v>
      </c>
      <c r="D24" s="30">
        <v>0</v>
      </c>
      <c r="E24" s="30">
        <v>234.96317999999997</v>
      </c>
      <c r="F24" s="30">
        <v>1044.86627</v>
      </c>
      <c r="G24" s="7">
        <v>1043.00001</v>
      </c>
      <c r="H24" s="7">
        <v>73833.969670000006</v>
      </c>
      <c r="I24" s="7">
        <v>296508.04589999997</v>
      </c>
      <c r="J24" s="7">
        <v>11029.46161</v>
      </c>
      <c r="K24" s="25">
        <v>386684.32384999999</v>
      </c>
    </row>
    <row r="25" spans="1:11" x14ac:dyDescent="0.25">
      <c r="A25" s="49" t="s">
        <v>27</v>
      </c>
      <c r="B25" s="30">
        <v>0</v>
      </c>
      <c r="C25" s="30">
        <v>0</v>
      </c>
      <c r="D25" s="30">
        <v>0</v>
      </c>
      <c r="E25" s="30">
        <v>0</v>
      </c>
      <c r="F25" s="30">
        <v>0</v>
      </c>
      <c r="G25" s="7">
        <v>0</v>
      </c>
      <c r="H25" s="7">
        <v>389.80207000000001</v>
      </c>
      <c r="I25" s="7">
        <v>0</v>
      </c>
      <c r="J25" s="7">
        <v>0</v>
      </c>
      <c r="K25" s="25">
        <v>389.80207000000001</v>
      </c>
    </row>
    <row r="26" spans="1:11" x14ac:dyDescent="0.25">
      <c r="A26" s="49" t="s">
        <v>28</v>
      </c>
      <c r="B26" s="30">
        <v>895.90514000000007</v>
      </c>
      <c r="C26" s="30">
        <v>0</v>
      </c>
      <c r="D26" s="30">
        <v>0</v>
      </c>
      <c r="E26" s="30">
        <v>360.48359999999997</v>
      </c>
      <c r="F26" s="30">
        <v>5119.6975999999995</v>
      </c>
      <c r="G26" s="7">
        <v>9420.7263700000003</v>
      </c>
      <c r="H26" s="7">
        <v>53660.977440000002</v>
      </c>
      <c r="I26" s="7">
        <v>97386.238329999993</v>
      </c>
      <c r="J26" s="7">
        <v>0</v>
      </c>
      <c r="K26" s="25">
        <v>166844.02847999998</v>
      </c>
    </row>
    <row r="27" spans="1:11" x14ac:dyDescent="0.25">
      <c r="A27" s="49" t="s">
        <v>29</v>
      </c>
      <c r="B27" s="30">
        <v>5059.3429999999998</v>
      </c>
      <c r="C27" s="30">
        <v>0</v>
      </c>
      <c r="D27" s="30">
        <v>0</v>
      </c>
      <c r="E27" s="30">
        <v>0</v>
      </c>
      <c r="F27" s="30">
        <v>2601.91401</v>
      </c>
      <c r="G27" s="7">
        <v>0</v>
      </c>
      <c r="H27" s="7">
        <v>0</v>
      </c>
      <c r="I27" s="7">
        <v>0</v>
      </c>
      <c r="J27" s="7">
        <v>60090.718580000001</v>
      </c>
      <c r="K27" s="25">
        <v>67751.975590000002</v>
      </c>
    </row>
    <row r="28" spans="1:11" x14ac:dyDescent="0.25">
      <c r="A28" s="49" t="s">
        <v>30</v>
      </c>
      <c r="B28" s="30">
        <v>0</v>
      </c>
      <c r="C28" s="30">
        <v>0</v>
      </c>
      <c r="D28" s="30">
        <v>0</v>
      </c>
      <c r="E28" s="30">
        <v>0</v>
      </c>
      <c r="F28" s="30">
        <v>0</v>
      </c>
      <c r="G28" s="18">
        <v>0</v>
      </c>
      <c r="H28" s="18">
        <v>0</v>
      </c>
      <c r="I28" s="18">
        <v>0</v>
      </c>
      <c r="J28" s="18">
        <v>0</v>
      </c>
      <c r="K28" s="25">
        <v>0</v>
      </c>
    </row>
    <row r="29" spans="1:11" x14ac:dyDescent="0.25">
      <c r="A29" s="49" t="s">
        <v>31</v>
      </c>
      <c r="B29" s="30">
        <v>0</v>
      </c>
      <c r="C29" s="30">
        <v>0</v>
      </c>
      <c r="D29" s="30">
        <v>0</v>
      </c>
      <c r="E29" s="30">
        <v>0</v>
      </c>
      <c r="F29" s="30">
        <v>56.953969999999998</v>
      </c>
      <c r="G29" s="7">
        <v>2235.3536899999999</v>
      </c>
      <c r="H29" s="7">
        <v>131337.20976999999</v>
      </c>
      <c r="I29" s="7">
        <v>62169.728140000007</v>
      </c>
      <c r="J29" s="7">
        <v>103.09025</v>
      </c>
      <c r="K29" s="25">
        <v>195902.33581999998</v>
      </c>
    </row>
    <row r="30" spans="1:11" x14ac:dyDescent="0.25">
      <c r="A30" s="49" t="s">
        <v>32</v>
      </c>
      <c r="B30" s="30">
        <v>152.20791000000003</v>
      </c>
      <c r="C30" s="30">
        <v>0</v>
      </c>
      <c r="D30" s="30">
        <v>0</v>
      </c>
      <c r="E30" s="30">
        <v>32.587980000000002</v>
      </c>
      <c r="F30" s="30">
        <v>11743.240399999999</v>
      </c>
      <c r="G30" s="7">
        <v>525.75452999999993</v>
      </c>
      <c r="H30" s="7">
        <v>9501.802380000001</v>
      </c>
      <c r="I30" s="7">
        <v>100524.61766</v>
      </c>
      <c r="J30" s="7">
        <v>11113.84748</v>
      </c>
      <c r="K30" s="25">
        <v>133594.05834000002</v>
      </c>
    </row>
    <row r="31" spans="1:11" x14ac:dyDescent="0.25">
      <c r="A31" s="48" t="s">
        <v>33</v>
      </c>
      <c r="B31" s="30">
        <v>0</v>
      </c>
      <c r="C31" s="30">
        <v>0</v>
      </c>
      <c r="D31" s="30">
        <v>0</v>
      </c>
      <c r="E31" s="30">
        <v>0</v>
      </c>
      <c r="F31" s="30">
        <v>210.73712</v>
      </c>
      <c r="G31" s="7">
        <v>0</v>
      </c>
      <c r="H31" s="7">
        <v>0</v>
      </c>
      <c r="I31" s="7">
        <v>0</v>
      </c>
      <c r="J31" s="7">
        <v>0</v>
      </c>
      <c r="K31" s="25">
        <v>210.73712</v>
      </c>
    </row>
    <row r="32" spans="1:11" x14ac:dyDescent="0.25">
      <c r="A32" s="48" t="s">
        <v>34</v>
      </c>
      <c r="B32" s="30">
        <v>0</v>
      </c>
      <c r="C32" s="30">
        <v>0</v>
      </c>
      <c r="D32" s="30">
        <v>0</v>
      </c>
      <c r="E32" s="30">
        <v>0</v>
      </c>
      <c r="F32" s="30">
        <v>0</v>
      </c>
      <c r="G32" s="18">
        <v>0</v>
      </c>
      <c r="H32" s="18">
        <v>0</v>
      </c>
      <c r="I32" s="18">
        <v>0</v>
      </c>
      <c r="J32" s="18">
        <v>0</v>
      </c>
      <c r="K32" s="25">
        <v>0</v>
      </c>
    </row>
    <row r="33" spans="1:11" x14ac:dyDescent="0.25">
      <c r="A33" s="49" t="s">
        <v>35</v>
      </c>
      <c r="B33" s="30">
        <v>248.44154</v>
      </c>
      <c r="C33" s="30">
        <v>0</v>
      </c>
      <c r="D33" s="30">
        <v>0</v>
      </c>
      <c r="E33" s="30">
        <v>26.49746</v>
      </c>
      <c r="F33" s="30">
        <v>8558.5144999999993</v>
      </c>
      <c r="G33" s="7">
        <v>1312.31971</v>
      </c>
      <c r="H33" s="7">
        <v>243723.84883999999</v>
      </c>
      <c r="I33" s="7">
        <v>179557.18291999999</v>
      </c>
      <c r="J33" s="7">
        <v>8718.1320199999991</v>
      </c>
      <c r="K33" s="25">
        <v>442144.93699000002</v>
      </c>
    </row>
    <row r="34" spans="1:11" x14ac:dyDescent="0.25">
      <c r="A34" s="49" t="s">
        <v>36</v>
      </c>
      <c r="B34" s="30">
        <v>0</v>
      </c>
      <c r="C34" s="30">
        <v>0</v>
      </c>
      <c r="D34" s="30">
        <v>0</v>
      </c>
      <c r="E34" s="30">
        <v>0</v>
      </c>
      <c r="F34" s="30">
        <v>0</v>
      </c>
      <c r="G34" s="7">
        <v>114.76419</v>
      </c>
      <c r="H34" s="7">
        <v>0</v>
      </c>
      <c r="I34" s="7">
        <v>0</v>
      </c>
      <c r="J34" s="7">
        <v>0</v>
      </c>
      <c r="K34" s="25">
        <v>114.76419</v>
      </c>
    </row>
    <row r="35" spans="1:11" x14ac:dyDescent="0.25">
      <c r="A35" s="49" t="s">
        <v>37</v>
      </c>
      <c r="B35" s="30">
        <v>886.23810000000003</v>
      </c>
      <c r="C35" s="30">
        <v>0</v>
      </c>
      <c r="D35" s="30">
        <v>0</v>
      </c>
      <c r="E35" s="30">
        <v>18877.980809999997</v>
      </c>
      <c r="F35" s="30">
        <v>3595.5848300000002</v>
      </c>
      <c r="G35" s="7">
        <v>14326.34664</v>
      </c>
      <c r="H35" s="7">
        <v>178575.23611000003</v>
      </c>
      <c r="I35" s="7">
        <v>119088.38284999999</v>
      </c>
      <c r="J35" s="7">
        <v>9374.1298999999999</v>
      </c>
      <c r="K35" s="25">
        <v>344723.89924</v>
      </c>
    </row>
    <row r="36" spans="1:11" x14ac:dyDescent="0.25">
      <c r="A36" s="48" t="s">
        <v>38</v>
      </c>
      <c r="B36" s="30">
        <v>12193.884450000001</v>
      </c>
      <c r="C36" s="30">
        <v>0</v>
      </c>
      <c r="D36" s="30">
        <v>0</v>
      </c>
      <c r="E36" s="30">
        <v>1191.6567</v>
      </c>
      <c r="F36" s="30">
        <v>9195.7216500000013</v>
      </c>
      <c r="G36" s="7">
        <v>2593.1865899999998</v>
      </c>
      <c r="H36" s="7">
        <v>866564.31041999999</v>
      </c>
      <c r="I36" s="7">
        <v>351149.28350999998</v>
      </c>
      <c r="J36" s="7">
        <v>29750.033889999999</v>
      </c>
      <c r="K36" s="25">
        <v>1272638.07721</v>
      </c>
    </row>
    <row r="37" spans="1:11" x14ac:dyDescent="0.25">
      <c r="A37" s="49" t="s">
        <v>39</v>
      </c>
      <c r="B37" s="30">
        <v>0</v>
      </c>
      <c r="C37" s="30">
        <v>0</v>
      </c>
      <c r="D37" s="30">
        <v>0</v>
      </c>
      <c r="E37" s="30">
        <v>3587.4753900000001</v>
      </c>
      <c r="F37" s="30">
        <v>0</v>
      </c>
      <c r="G37" s="7">
        <v>179.4957</v>
      </c>
      <c r="H37" s="7">
        <v>3946.7589900000003</v>
      </c>
      <c r="I37" s="7">
        <v>89450.195269999997</v>
      </c>
      <c r="J37" s="7">
        <v>4375.5868799999998</v>
      </c>
      <c r="K37" s="25">
        <v>101539.51222999999</v>
      </c>
    </row>
    <row r="38" spans="1:11" x14ac:dyDescent="0.25">
      <c r="A38" s="6" t="s">
        <v>40</v>
      </c>
      <c r="B38" s="30">
        <v>0</v>
      </c>
      <c r="C38" s="30">
        <v>0</v>
      </c>
      <c r="D38" s="30">
        <v>0</v>
      </c>
      <c r="E38" s="30">
        <v>0</v>
      </c>
      <c r="F38" s="30">
        <v>0</v>
      </c>
      <c r="G38" s="18">
        <v>0</v>
      </c>
      <c r="H38" s="18">
        <v>0</v>
      </c>
      <c r="I38" s="18">
        <v>0</v>
      </c>
      <c r="J38" s="18">
        <v>0</v>
      </c>
      <c r="K38" s="25">
        <v>0</v>
      </c>
    </row>
    <row r="39" spans="1:11" x14ac:dyDescent="0.25">
      <c r="A39" s="49" t="s">
        <v>41</v>
      </c>
      <c r="B39" s="30">
        <v>66.589640000000003</v>
      </c>
      <c r="C39" s="30">
        <v>0</v>
      </c>
      <c r="D39" s="30">
        <v>0</v>
      </c>
      <c r="E39" s="30">
        <v>0</v>
      </c>
      <c r="F39" s="30">
        <v>1463.1906000000001</v>
      </c>
      <c r="G39" s="7">
        <v>918.77233999999999</v>
      </c>
      <c r="H39" s="7">
        <v>2739.1905200000001</v>
      </c>
      <c r="I39" s="7">
        <v>2293.7490499999999</v>
      </c>
      <c r="J39" s="7">
        <v>30407.464179999999</v>
      </c>
      <c r="K39" s="25">
        <v>37888.956330000001</v>
      </c>
    </row>
    <row r="40" spans="1:11" x14ac:dyDescent="0.25">
      <c r="A40" s="49" t="s">
        <v>42</v>
      </c>
      <c r="B40" s="30">
        <v>43.547160000000005</v>
      </c>
      <c r="C40" s="30">
        <v>0</v>
      </c>
      <c r="D40" s="30">
        <v>0</v>
      </c>
      <c r="E40" s="30">
        <v>0</v>
      </c>
      <c r="F40" s="30">
        <v>1902.2161100000001</v>
      </c>
      <c r="G40" s="7">
        <v>0</v>
      </c>
      <c r="H40" s="7">
        <v>8730.5253699999994</v>
      </c>
      <c r="I40" s="7">
        <v>0</v>
      </c>
      <c r="J40" s="7">
        <v>797.27529000000004</v>
      </c>
      <c r="K40" s="25">
        <v>11473.563929999998</v>
      </c>
    </row>
    <row r="41" spans="1:11" x14ac:dyDescent="0.25">
      <c r="A41" s="6" t="s">
        <v>43</v>
      </c>
      <c r="B41" s="30">
        <v>0</v>
      </c>
      <c r="C41" s="30">
        <v>0</v>
      </c>
      <c r="D41" s="30">
        <v>0</v>
      </c>
      <c r="E41" s="30">
        <v>0</v>
      </c>
      <c r="F41" s="30">
        <v>0</v>
      </c>
      <c r="G41" s="18">
        <v>0</v>
      </c>
      <c r="H41" s="18">
        <v>0</v>
      </c>
      <c r="I41" s="18">
        <v>0</v>
      </c>
      <c r="J41" s="18">
        <v>0</v>
      </c>
      <c r="K41" s="25">
        <v>0</v>
      </c>
    </row>
    <row r="42" spans="1:11" x14ac:dyDescent="0.25">
      <c r="A42" s="49" t="s">
        <v>44</v>
      </c>
      <c r="B42" s="30">
        <v>433.08951999999999</v>
      </c>
      <c r="C42" s="30">
        <v>0</v>
      </c>
      <c r="D42" s="30">
        <v>0</v>
      </c>
      <c r="E42" s="30">
        <v>341.89026999999999</v>
      </c>
      <c r="F42" s="30">
        <v>595.60946000000001</v>
      </c>
      <c r="G42" s="7">
        <v>5046.2130099999995</v>
      </c>
      <c r="H42" s="7">
        <v>86120.465899999996</v>
      </c>
      <c r="I42" s="7">
        <v>110636.28787999999</v>
      </c>
      <c r="J42" s="7">
        <v>2032.0033000000001</v>
      </c>
      <c r="K42" s="25">
        <v>205205.55934000001</v>
      </c>
    </row>
    <row r="43" spans="1:11" x14ac:dyDescent="0.25">
      <c r="A43" s="6" t="s">
        <v>45</v>
      </c>
      <c r="B43" s="30">
        <v>0</v>
      </c>
      <c r="C43" s="30">
        <v>0</v>
      </c>
      <c r="D43" s="30">
        <v>0</v>
      </c>
      <c r="E43" s="30">
        <v>0</v>
      </c>
      <c r="F43" s="30">
        <v>0</v>
      </c>
      <c r="G43" s="18">
        <v>0</v>
      </c>
      <c r="H43" s="18">
        <v>0</v>
      </c>
      <c r="I43" s="18">
        <v>0</v>
      </c>
      <c r="J43" s="18">
        <v>0</v>
      </c>
      <c r="K43" s="25">
        <v>0</v>
      </c>
    </row>
    <row r="44" spans="1:11" x14ac:dyDescent="0.25">
      <c r="A44" s="49" t="s">
        <v>46</v>
      </c>
      <c r="B44" s="30">
        <v>569.66489000000001</v>
      </c>
      <c r="C44" s="30">
        <v>0</v>
      </c>
      <c r="D44" s="30">
        <v>0</v>
      </c>
      <c r="E44" s="30">
        <v>538.78989999999999</v>
      </c>
      <c r="F44" s="30">
        <v>673.32592</v>
      </c>
      <c r="G44" s="7">
        <v>6080.0990499999998</v>
      </c>
      <c r="H44" s="7">
        <v>108070.10089999999</v>
      </c>
      <c r="I44" s="7">
        <v>170518.87712000002</v>
      </c>
      <c r="J44" s="7">
        <v>4184.0309200000002</v>
      </c>
      <c r="K44" s="25">
        <v>290634.88870000001</v>
      </c>
    </row>
    <row r="45" spans="1:11" x14ac:dyDescent="0.25">
      <c r="A45" s="48" t="s">
        <v>47</v>
      </c>
      <c r="B45" s="30">
        <v>17.693999999999999</v>
      </c>
      <c r="C45" s="30">
        <v>0</v>
      </c>
      <c r="D45" s="30">
        <v>0</v>
      </c>
      <c r="E45" s="30">
        <v>6289.2001600000003</v>
      </c>
      <c r="F45" s="30">
        <v>21.47701</v>
      </c>
      <c r="G45" s="7">
        <v>93.555979999999991</v>
      </c>
      <c r="H45" s="7">
        <v>521.88294000000008</v>
      </c>
      <c r="I45" s="7">
        <v>30862.888759999998</v>
      </c>
      <c r="J45" s="7">
        <v>10573.518190000001</v>
      </c>
      <c r="K45" s="25">
        <v>48380.217040000003</v>
      </c>
    </row>
    <row r="46" spans="1:11" x14ac:dyDescent="0.25">
      <c r="A46" s="49" t="s">
        <v>48</v>
      </c>
      <c r="B46" s="30">
        <v>76.281030000000001</v>
      </c>
      <c r="C46" s="30">
        <v>0</v>
      </c>
      <c r="D46" s="30">
        <v>0</v>
      </c>
      <c r="E46" s="30">
        <v>0</v>
      </c>
      <c r="F46" s="30">
        <v>0</v>
      </c>
      <c r="G46" s="7">
        <v>0</v>
      </c>
      <c r="H46" s="7">
        <v>0</v>
      </c>
      <c r="I46" s="7">
        <v>0</v>
      </c>
      <c r="J46" s="7">
        <v>0</v>
      </c>
      <c r="K46" s="25">
        <v>76.281030000000001</v>
      </c>
    </row>
    <row r="47" spans="1:11" x14ac:dyDescent="0.25">
      <c r="A47" s="49" t="s">
        <v>49</v>
      </c>
      <c r="B47" s="30">
        <v>21.852349999999998</v>
      </c>
      <c r="C47" s="30">
        <v>0</v>
      </c>
      <c r="D47" s="30">
        <v>0</v>
      </c>
      <c r="E47" s="30">
        <v>0</v>
      </c>
      <c r="F47" s="30">
        <v>471.12442000000004</v>
      </c>
      <c r="G47" s="7">
        <v>0</v>
      </c>
      <c r="H47" s="7">
        <v>0</v>
      </c>
      <c r="I47" s="7">
        <v>0</v>
      </c>
      <c r="J47" s="7">
        <v>378.68617</v>
      </c>
      <c r="K47" s="25">
        <v>871.66294000000005</v>
      </c>
    </row>
    <row r="48" spans="1:11" x14ac:dyDescent="0.25">
      <c r="A48" s="49" t="s">
        <v>50</v>
      </c>
      <c r="B48" s="30">
        <v>25.889560000000003</v>
      </c>
      <c r="C48" s="30">
        <v>0</v>
      </c>
      <c r="D48" s="30">
        <v>0</v>
      </c>
      <c r="E48" s="30">
        <v>408.82135999999997</v>
      </c>
      <c r="F48" s="30">
        <v>579.88489000000004</v>
      </c>
      <c r="G48" s="7">
        <v>7970.45424</v>
      </c>
      <c r="H48" s="7">
        <v>46890.338680000001</v>
      </c>
      <c r="I48" s="7">
        <v>99758.194239999997</v>
      </c>
      <c r="J48" s="7">
        <v>1080.97498</v>
      </c>
      <c r="K48" s="25">
        <v>156714.55794999999</v>
      </c>
    </row>
    <row r="49" spans="1:11" x14ac:dyDescent="0.25">
      <c r="A49" s="49" t="s">
        <v>51</v>
      </c>
      <c r="B49" s="30">
        <v>208.42479999999998</v>
      </c>
      <c r="C49" s="30">
        <v>0</v>
      </c>
      <c r="D49" s="30">
        <v>0</v>
      </c>
      <c r="E49" s="30">
        <v>558.89749999999992</v>
      </c>
      <c r="F49" s="30">
        <v>127.59764</v>
      </c>
      <c r="G49" s="7">
        <v>100.81573</v>
      </c>
      <c r="H49" s="7">
        <v>14323.953030000001</v>
      </c>
      <c r="I49" s="7">
        <v>66558.379639999999</v>
      </c>
      <c r="J49" s="7">
        <v>218.11788999999999</v>
      </c>
      <c r="K49" s="25">
        <v>82096.186229999992</v>
      </c>
    </row>
    <row r="50" spans="1:11" x14ac:dyDescent="0.25">
      <c r="A50" s="6" t="s">
        <v>52</v>
      </c>
      <c r="B50" s="30">
        <v>0</v>
      </c>
      <c r="C50" s="30">
        <v>0</v>
      </c>
      <c r="D50" s="30">
        <v>0</v>
      </c>
      <c r="E50" s="30">
        <v>0</v>
      </c>
      <c r="F50" s="30">
        <v>0</v>
      </c>
      <c r="G50" s="18">
        <v>0</v>
      </c>
      <c r="H50" s="18">
        <v>0</v>
      </c>
      <c r="I50" s="18">
        <v>0</v>
      </c>
      <c r="J50" s="18">
        <v>0</v>
      </c>
      <c r="K50" s="25">
        <v>0</v>
      </c>
    </row>
    <row r="51" spans="1:11" x14ac:dyDescent="0.25">
      <c r="A51" s="49" t="s">
        <v>53</v>
      </c>
      <c r="B51" s="30">
        <v>1.4290999999999998</v>
      </c>
      <c r="C51" s="30">
        <v>191.24009000000001</v>
      </c>
      <c r="D51" s="30">
        <v>0</v>
      </c>
      <c r="E51" s="30">
        <v>307.00449000000003</v>
      </c>
      <c r="F51" s="30">
        <v>166.34307000000001</v>
      </c>
      <c r="G51" s="7">
        <v>144.75303</v>
      </c>
      <c r="H51" s="7">
        <v>9273.3838400000004</v>
      </c>
      <c r="I51" s="7">
        <v>15409.610360000001</v>
      </c>
      <c r="J51" s="7">
        <v>93.159479999999988</v>
      </c>
      <c r="K51" s="25">
        <v>25586.923460000002</v>
      </c>
    </row>
    <row r="52" spans="1:11" x14ac:dyDescent="0.25">
      <c r="A52" s="49" t="s">
        <v>54</v>
      </c>
      <c r="B52" s="30">
        <v>5.31921</v>
      </c>
      <c r="C52" s="30">
        <v>0</v>
      </c>
      <c r="D52" s="30">
        <v>0</v>
      </c>
      <c r="E52" s="30">
        <v>0</v>
      </c>
      <c r="F52" s="30">
        <v>0.68965999999999994</v>
      </c>
      <c r="G52" s="7">
        <v>0</v>
      </c>
      <c r="H52" s="7">
        <v>0</v>
      </c>
      <c r="I52" s="7">
        <v>94.387740000000008</v>
      </c>
      <c r="J52" s="7">
        <v>12.714709999999998</v>
      </c>
      <c r="K52" s="25">
        <v>113.11132000000001</v>
      </c>
    </row>
    <row r="53" spans="1:11" x14ac:dyDescent="0.25">
      <c r="A53" s="49" t="s">
        <v>55</v>
      </c>
      <c r="B53" s="30">
        <v>1445.1997700000002</v>
      </c>
      <c r="C53" s="30">
        <v>0</v>
      </c>
      <c r="D53" s="30">
        <v>0</v>
      </c>
      <c r="E53" s="30">
        <v>58.489959999999996</v>
      </c>
      <c r="F53" s="30">
        <v>7134.491</v>
      </c>
      <c r="G53" s="7">
        <v>2726.0652599999994</v>
      </c>
      <c r="H53" s="7">
        <v>90825.303620000006</v>
      </c>
      <c r="I53" s="7">
        <v>70063.544269999999</v>
      </c>
      <c r="J53" s="7">
        <v>5724.9737599999989</v>
      </c>
      <c r="K53" s="25">
        <v>177978.06763999999</v>
      </c>
    </row>
    <row r="54" spans="1:11" x14ac:dyDescent="0.25">
      <c r="A54" s="49" t="s">
        <v>56</v>
      </c>
      <c r="B54" s="30">
        <v>1.03833</v>
      </c>
      <c r="C54" s="30">
        <v>0</v>
      </c>
      <c r="D54" s="30">
        <v>0</v>
      </c>
      <c r="E54" s="30">
        <v>50.109070000000003</v>
      </c>
      <c r="F54" s="30">
        <v>11.24865</v>
      </c>
      <c r="G54" s="7">
        <v>464.45389</v>
      </c>
      <c r="H54" s="7">
        <v>5462.1229399999993</v>
      </c>
      <c r="I54" s="7">
        <v>1454.31998</v>
      </c>
      <c r="J54" s="7">
        <v>600.08753000000002</v>
      </c>
      <c r="K54" s="25">
        <v>8043.3803899999994</v>
      </c>
    </row>
    <row r="55" spans="1:11" x14ac:dyDescent="0.25">
      <c r="A55" s="49" t="s">
        <v>57</v>
      </c>
      <c r="B55" s="30">
        <v>8628.46119</v>
      </c>
      <c r="C55" s="30">
        <v>0</v>
      </c>
      <c r="D55" s="30">
        <v>0</v>
      </c>
      <c r="E55" s="30">
        <v>5984.0216700000001</v>
      </c>
      <c r="F55" s="30">
        <v>2145.9665399999999</v>
      </c>
      <c r="G55" s="7">
        <v>2049.0117999999998</v>
      </c>
      <c r="H55" s="7">
        <v>378.35055</v>
      </c>
      <c r="I55" s="7">
        <v>147073.61746000001</v>
      </c>
      <c r="J55" s="7">
        <v>8858.0082399999992</v>
      </c>
      <c r="K55" s="25">
        <v>175117.43745</v>
      </c>
    </row>
    <row r="56" spans="1:11" x14ac:dyDescent="0.25">
      <c r="A56" s="49" t="s">
        <v>58</v>
      </c>
      <c r="B56" s="30">
        <v>0</v>
      </c>
      <c r="C56" s="30">
        <v>0</v>
      </c>
      <c r="D56" s="30">
        <v>0</v>
      </c>
      <c r="E56" s="30">
        <v>0</v>
      </c>
      <c r="F56" s="30">
        <v>0</v>
      </c>
      <c r="G56" s="7">
        <v>0</v>
      </c>
      <c r="H56" s="7">
        <v>0</v>
      </c>
      <c r="I56" s="7">
        <v>7375.5031600000002</v>
      </c>
      <c r="J56" s="7">
        <v>0</v>
      </c>
      <c r="K56" s="25">
        <v>7375.5031600000002</v>
      </c>
    </row>
    <row r="57" spans="1:11" x14ac:dyDescent="0.25">
      <c r="A57" s="49" t="s">
        <v>59</v>
      </c>
      <c r="B57" s="30">
        <v>0</v>
      </c>
      <c r="C57" s="30">
        <v>0</v>
      </c>
      <c r="D57" s="30">
        <v>0</v>
      </c>
      <c r="E57" s="30">
        <v>0</v>
      </c>
      <c r="F57" s="30">
        <v>0</v>
      </c>
      <c r="G57" s="7">
        <v>0</v>
      </c>
      <c r="H57" s="7">
        <v>0</v>
      </c>
      <c r="I57" s="7">
        <v>0</v>
      </c>
      <c r="J57" s="7">
        <v>9403.03197</v>
      </c>
      <c r="K57" s="25">
        <v>9403.03197</v>
      </c>
    </row>
    <row r="58" spans="1:11" x14ac:dyDescent="0.25">
      <c r="A58" s="48" t="s">
        <v>60</v>
      </c>
      <c r="B58" s="30">
        <v>0</v>
      </c>
      <c r="C58" s="30">
        <v>0</v>
      </c>
      <c r="D58" s="30">
        <v>0</v>
      </c>
      <c r="E58" s="30">
        <v>0</v>
      </c>
      <c r="F58" s="30">
        <v>30.48648</v>
      </c>
      <c r="G58" s="7">
        <v>0</v>
      </c>
      <c r="H58" s="7">
        <v>0</v>
      </c>
      <c r="I58" s="7">
        <v>0</v>
      </c>
      <c r="J58" s="7">
        <v>0</v>
      </c>
      <c r="K58" s="25">
        <v>30.48648</v>
      </c>
    </row>
    <row r="59" spans="1:11" x14ac:dyDescent="0.25">
      <c r="A59" s="49" t="s">
        <v>61</v>
      </c>
      <c r="B59" s="30">
        <v>5.4483100000000002</v>
      </c>
      <c r="C59" s="30">
        <v>0</v>
      </c>
      <c r="D59" s="30">
        <v>0</v>
      </c>
      <c r="E59" s="30">
        <v>72.269469999999998</v>
      </c>
      <c r="F59" s="30">
        <v>306.96568000000002</v>
      </c>
      <c r="G59" s="7">
        <v>1209.53432</v>
      </c>
      <c r="H59" s="7">
        <v>2170.9782099999998</v>
      </c>
      <c r="I59" s="7">
        <v>245.49064000000001</v>
      </c>
      <c r="J59" s="7">
        <v>68.747899999999987</v>
      </c>
      <c r="K59" s="25">
        <v>4079.4345299999995</v>
      </c>
    </row>
    <row r="60" spans="1:11" x14ac:dyDescent="0.25">
      <c r="A60" s="49" t="s">
        <v>62</v>
      </c>
      <c r="B60" s="30">
        <v>0</v>
      </c>
      <c r="C60" s="30">
        <v>0</v>
      </c>
      <c r="D60" s="30">
        <v>0</v>
      </c>
      <c r="E60" s="30">
        <v>50.504169999999995</v>
      </c>
      <c r="F60" s="30">
        <v>8.7719799999999992</v>
      </c>
      <c r="G60" s="7">
        <v>37.894349999999996</v>
      </c>
      <c r="H60" s="7">
        <v>5.28E-3</v>
      </c>
      <c r="I60" s="7">
        <v>0</v>
      </c>
      <c r="J60" s="7">
        <v>147.39712</v>
      </c>
      <c r="K60" s="25">
        <v>244.5729</v>
      </c>
    </row>
    <row r="61" spans="1:11" x14ac:dyDescent="0.25">
      <c r="A61" s="70" t="s">
        <v>11</v>
      </c>
      <c r="B61" s="50">
        <v>96785.580390000003</v>
      </c>
      <c r="C61" s="50">
        <v>191.24009000000001</v>
      </c>
      <c r="D61" s="50">
        <v>0</v>
      </c>
      <c r="E61" s="50">
        <v>41414.007719999994</v>
      </c>
      <c r="F61" s="50">
        <v>94717.627410000001</v>
      </c>
      <c r="G61" s="50">
        <v>98264.429600000047</v>
      </c>
      <c r="H61" s="50">
        <v>2620917.5551300002</v>
      </c>
      <c r="I61" s="50">
        <v>2701136.6574699995</v>
      </c>
      <c r="J61" s="50">
        <v>234712.27839999995</v>
      </c>
      <c r="K61" s="50">
        <v>5888139.3762100013</v>
      </c>
    </row>
    <row r="62" spans="1:11" x14ac:dyDescent="0.25">
      <c r="E62" s="30"/>
      <c r="F62" s="30"/>
      <c r="G62" s="7"/>
      <c r="K62" s="134" t="s">
        <v>244</v>
      </c>
    </row>
    <row r="63" spans="1:11" x14ac:dyDescent="0.25">
      <c r="A63" s="130" t="s">
        <v>245</v>
      </c>
      <c r="E63" s="30"/>
      <c r="F63" s="30"/>
      <c r="G63" s="7"/>
    </row>
    <row r="64" spans="1:11" x14ac:dyDescent="0.25">
      <c r="A64" s="28"/>
      <c r="B64" s="30"/>
      <c r="C64" s="30"/>
      <c r="D64" s="30"/>
      <c r="E64" s="30"/>
      <c r="F64" s="30"/>
      <c r="G64" s="7"/>
    </row>
    <row r="65" spans="1:7" x14ac:dyDescent="0.25">
      <c r="A65" s="28"/>
      <c r="B65" s="30"/>
      <c r="C65" s="30"/>
      <c r="D65" s="30"/>
      <c r="E65" s="30"/>
      <c r="F65" s="30"/>
      <c r="G65" s="7"/>
    </row>
  </sheetData>
  <mergeCells count="6">
    <mergeCell ref="A5:K5"/>
    <mergeCell ref="A6:K6"/>
    <mergeCell ref="A7:K7"/>
    <mergeCell ref="A3:K3"/>
    <mergeCell ref="A1:K1"/>
    <mergeCell ref="A4:K4"/>
  </mergeCells>
  <pageMargins left="0.7" right="0.7" top="0.75" bottom="0.75" header="0.3" footer="0.3"/>
  <pageSetup scale="45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E640A8-901B-48CC-A920-63BA475C7DCC}">
  <sheetPr>
    <tabColor rgb="FF92D050"/>
    <pageSetUpPr fitToPage="1"/>
  </sheetPr>
  <dimension ref="A1:R63"/>
  <sheetViews>
    <sheetView zoomScale="89" zoomScaleNormal="89" workbookViewId="0">
      <pane ySplit="9" topLeftCell="A10" activePane="bottomLeft" state="frozen"/>
      <selection pane="bottomLeft" sqref="A1:XFD1"/>
    </sheetView>
  </sheetViews>
  <sheetFormatPr baseColWidth="10" defaultColWidth="9.140625" defaultRowHeight="15" x14ac:dyDescent="0.25"/>
  <cols>
    <col min="1" max="1" width="50.28515625" style="1" customWidth="1"/>
    <col min="2" max="2" width="8.7109375" style="1" bestFit="1" customWidth="1"/>
    <col min="3" max="3" width="10.7109375" style="1" bestFit="1" customWidth="1"/>
    <col min="4" max="4" width="6.140625" style="1" bestFit="1" customWidth="1"/>
    <col min="5" max="5" width="10.7109375" style="1" bestFit="1" customWidth="1"/>
    <col min="6" max="6" width="14.85546875" style="1" customWidth="1"/>
    <col min="7" max="7" width="10.42578125" style="1" bestFit="1" customWidth="1"/>
    <col min="8" max="8" width="12" style="1" bestFit="1" customWidth="1"/>
    <col min="9" max="9" width="13.42578125" style="1" customWidth="1"/>
    <col min="10" max="10" width="14.42578125" style="1" customWidth="1"/>
    <col min="11" max="11" width="10.5703125" style="1" customWidth="1"/>
    <col min="12" max="12" width="13.85546875" style="1" customWidth="1"/>
    <col min="13" max="13" width="9" style="1" bestFit="1" customWidth="1"/>
    <col min="14" max="14" width="8.7109375" style="1" bestFit="1" customWidth="1"/>
    <col min="15" max="15" width="9.42578125" style="1" bestFit="1" customWidth="1"/>
    <col min="16" max="16" width="8.140625" style="1" bestFit="1" customWidth="1"/>
    <col min="17" max="17" width="8.5703125" style="1" bestFit="1" customWidth="1"/>
    <col min="18" max="18" width="21.140625" style="1" bestFit="1" customWidth="1"/>
    <col min="19" max="16384" width="9.140625" style="1"/>
  </cols>
  <sheetData>
    <row r="1" spans="1:18" s="136" customFormat="1" ht="45.75" customHeight="1" x14ac:dyDescent="0.25">
      <c r="A1" s="180" t="s">
        <v>280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181"/>
      <c r="O1" s="181"/>
      <c r="P1" s="181"/>
      <c r="Q1" s="181"/>
      <c r="R1" s="181"/>
    </row>
    <row r="3" spans="1:18" x14ac:dyDescent="0.25">
      <c r="A3" s="149" t="s">
        <v>129</v>
      </c>
      <c r="B3" s="149"/>
      <c r="C3" s="149"/>
      <c r="D3" s="149"/>
      <c r="E3" s="149"/>
      <c r="F3" s="149"/>
      <c r="G3" s="149"/>
      <c r="H3" s="149"/>
      <c r="I3" s="149"/>
      <c r="J3" s="149"/>
      <c r="K3" s="149"/>
      <c r="L3" s="149"/>
      <c r="M3" s="149"/>
      <c r="N3" s="149"/>
      <c r="O3" s="149"/>
      <c r="P3" s="149"/>
      <c r="Q3" s="149"/>
      <c r="R3" s="149"/>
    </row>
    <row r="4" spans="1:18" x14ac:dyDescent="0.25">
      <c r="A4" s="149" t="s">
        <v>1</v>
      </c>
      <c r="B4" s="149"/>
      <c r="C4" s="149"/>
      <c r="D4" s="149"/>
      <c r="E4" s="149"/>
      <c r="F4" s="149"/>
      <c r="G4" s="149"/>
      <c r="H4" s="149"/>
      <c r="I4" s="149"/>
      <c r="J4" s="149"/>
      <c r="K4" s="149"/>
      <c r="L4" s="149"/>
      <c r="M4" s="149"/>
      <c r="N4" s="149"/>
      <c r="O4" s="149"/>
      <c r="P4" s="149"/>
      <c r="Q4" s="149"/>
      <c r="R4" s="149"/>
    </row>
    <row r="5" spans="1:18" ht="15.75" x14ac:dyDescent="0.25">
      <c r="A5" s="157" t="s">
        <v>130</v>
      </c>
      <c r="B5" s="157"/>
      <c r="C5" s="157"/>
      <c r="D5" s="157"/>
      <c r="E5" s="157"/>
      <c r="F5" s="157"/>
      <c r="G5" s="157"/>
      <c r="H5" s="157"/>
      <c r="I5" s="157"/>
      <c r="J5" s="157"/>
      <c r="K5" s="157"/>
      <c r="L5" s="157"/>
      <c r="M5" s="157"/>
      <c r="N5" s="157"/>
      <c r="O5" s="157"/>
      <c r="P5" s="157"/>
      <c r="Q5" s="157"/>
      <c r="R5" s="157"/>
    </row>
    <row r="6" spans="1:18" x14ac:dyDescent="0.25">
      <c r="A6" s="149" t="s">
        <v>3</v>
      </c>
      <c r="B6" s="149"/>
      <c r="C6" s="149"/>
      <c r="D6" s="149"/>
      <c r="E6" s="149"/>
      <c r="F6" s="149"/>
      <c r="G6" s="149"/>
      <c r="H6" s="149"/>
      <c r="I6" s="149"/>
      <c r="J6" s="149"/>
      <c r="K6" s="149"/>
      <c r="L6" s="149"/>
      <c r="M6" s="149"/>
      <c r="N6" s="149"/>
      <c r="O6" s="149"/>
      <c r="P6" s="149"/>
      <c r="Q6" s="149"/>
      <c r="R6" s="149"/>
    </row>
    <row r="7" spans="1:18" x14ac:dyDescent="0.25">
      <c r="A7" s="149" t="s">
        <v>4</v>
      </c>
      <c r="B7" s="149"/>
      <c r="C7" s="149"/>
      <c r="D7" s="149"/>
      <c r="E7" s="149"/>
      <c r="F7" s="149"/>
      <c r="G7" s="149"/>
      <c r="H7" s="149"/>
      <c r="I7" s="149"/>
      <c r="J7" s="149"/>
      <c r="K7" s="149"/>
      <c r="L7" s="149"/>
      <c r="M7" s="149"/>
      <c r="N7" s="149"/>
      <c r="O7" s="149"/>
      <c r="P7" s="149"/>
      <c r="Q7" s="149"/>
      <c r="R7" s="149"/>
    </row>
    <row r="9" spans="1:18" ht="53.25" customHeight="1" x14ac:dyDescent="0.25">
      <c r="A9" s="17" t="s">
        <v>5</v>
      </c>
      <c r="B9" s="17" t="s">
        <v>75</v>
      </c>
      <c r="C9" s="17" t="s">
        <v>76</v>
      </c>
      <c r="D9" s="17" t="s">
        <v>77</v>
      </c>
      <c r="E9" s="17" t="s">
        <v>78</v>
      </c>
      <c r="F9" s="17" t="s">
        <v>79</v>
      </c>
      <c r="G9" s="17" t="s">
        <v>80</v>
      </c>
      <c r="H9" s="17" t="s">
        <v>81</v>
      </c>
      <c r="I9" s="17" t="s">
        <v>82</v>
      </c>
      <c r="J9" s="17" t="s">
        <v>9</v>
      </c>
      <c r="K9" s="17" t="s">
        <v>83</v>
      </c>
      <c r="L9" s="17" t="s">
        <v>84</v>
      </c>
      <c r="M9" s="17" t="s">
        <v>85</v>
      </c>
      <c r="N9" s="17" t="s">
        <v>120</v>
      </c>
      <c r="O9" s="17" t="s">
        <v>108</v>
      </c>
      <c r="P9" s="17" t="s">
        <v>131</v>
      </c>
      <c r="Q9" s="17" t="s">
        <v>89</v>
      </c>
      <c r="R9" s="17" t="s">
        <v>11</v>
      </c>
    </row>
    <row r="10" spans="1:18" x14ac:dyDescent="0.25">
      <c r="A10" s="6" t="s">
        <v>12</v>
      </c>
      <c r="B10" s="18">
        <v>0</v>
      </c>
      <c r="C10" s="18">
        <v>0</v>
      </c>
      <c r="D10" s="18">
        <v>0</v>
      </c>
      <c r="E10" s="18">
        <v>0</v>
      </c>
      <c r="F10" s="18">
        <v>0</v>
      </c>
      <c r="G10" s="30">
        <v>0</v>
      </c>
      <c r="H10" s="30">
        <v>0</v>
      </c>
      <c r="I10" s="30">
        <v>0</v>
      </c>
      <c r="J10" s="30">
        <v>0</v>
      </c>
      <c r="K10" s="30">
        <v>0</v>
      </c>
      <c r="L10" s="30">
        <v>0</v>
      </c>
      <c r="M10" s="18">
        <v>0</v>
      </c>
      <c r="N10" s="18">
        <v>0</v>
      </c>
      <c r="O10" s="18">
        <v>0</v>
      </c>
      <c r="P10" s="18">
        <v>0</v>
      </c>
      <c r="Q10" s="18">
        <v>0</v>
      </c>
      <c r="R10" s="25">
        <f>+SUM(B10:Q10)</f>
        <v>0</v>
      </c>
    </row>
    <row r="11" spans="1:18" x14ac:dyDescent="0.25">
      <c r="A11" s="49" t="s">
        <v>13</v>
      </c>
      <c r="B11" s="30">
        <v>207.51542000000001</v>
      </c>
      <c r="C11" s="30">
        <v>105.42322999999999</v>
      </c>
      <c r="D11" s="30">
        <v>3.0802700000000001</v>
      </c>
      <c r="E11" s="30">
        <v>2278.5685600000002</v>
      </c>
      <c r="F11" s="30">
        <v>1349.5630700000002</v>
      </c>
      <c r="G11" s="30">
        <v>0</v>
      </c>
      <c r="H11" s="30">
        <v>2376.8362400000001</v>
      </c>
      <c r="I11" s="30">
        <v>0</v>
      </c>
      <c r="J11" s="30">
        <v>8174.9003300000004</v>
      </c>
      <c r="K11" s="30">
        <v>2533.3550699999996</v>
      </c>
      <c r="L11" s="30">
        <v>210.90078</v>
      </c>
      <c r="M11" s="30">
        <v>0</v>
      </c>
      <c r="N11" s="30">
        <v>0</v>
      </c>
      <c r="O11" s="30">
        <v>0</v>
      </c>
      <c r="P11" s="30">
        <v>0</v>
      </c>
      <c r="Q11" s="30">
        <v>29503.63204</v>
      </c>
      <c r="R11" s="25">
        <f t="shared" ref="R11:R60" si="0">+SUM(B11:Q11)</f>
        <v>46743.775009999998</v>
      </c>
    </row>
    <row r="12" spans="1:18" x14ac:dyDescent="0.25">
      <c r="A12" s="49" t="s">
        <v>14</v>
      </c>
      <c r="B12" s="30">
        <v>10677.523090000001</v>
      </c>
      <c r="C12" s="30">
        <v>12674.30796</v>
      </c>
      <c r="D12" s="30">
        <v>0</v>
      </c>
      <c r="E12" s="30">
        <v>10321.710550000002</v>
      </c>
      <c r="F12" s="30">
        <v>0</v>
      </c>
      <c r="G12" s="30">
        <v>0</v>
      </c>
      <c r="H12" s="30">
        <v>0</v>
      </c>
      <c r="I12" s="30">
        <v>0</v>
      </c>
      <c r="J12" s="30">
        <v>0</v>
      </c>
      <c r="K12" s="30">
        <v>0</v>
      </c>
      <c r="L12" s="30">
        <v>0</v>
      </c>
      <c r="M12" s="30">
        <v>0</v>
      </c>
      <c r="N12" s="30">
        <v>0</v>
      </c>
      <c r="O12" s="30">
        <v>0</v>
      </c>
      <c r="P12" s="30">
        <v>0</v>
      </c>
      <c r="Q12" s="30">
        <v>29.875389999999999</v>
      </c>
      <c r="R12" s="25">
        <f t="shared" si="0"/>
        <v>33703.416990000005</v>
      </c>
    </row>
    <row r="13" spans="1:18" x14ac:dyDescent="0.25">
      <c r="A13" s="49" t="s">
        <v>15</v>
      </c>
      <c r="B13" s="30">
        <v>463</v>
      </c>
      <c r="C13" s="30">
        <v>316.5</v>
      </c>
      <c r="D13" s="30">
        <v>173.221</v>
      </c>
      <c r="E13" s="30">
        <v>0.20661000000000002</v>
      </c>
      <c r="F13" s="30">
        <v>2900</v>
      </c>
      <c r="G13" s="30">
        <v>0</v>
      </c>
      <c r="H13" s="30">
        <v>2.7724600000000001</v>
      </c>
      <c r="I13" s="30">
        <v>0</v>
      </c>
      <c r="J13" s="30">
        <v>1100.9000000000001</v>
      </c>
      <c r="K13" s="30">
        <v>1190</v>
      </c>
      <c r="L13" s="30">
        <v>21.088759999999997</v>
      </c>
      <c r="M13" s="30">
        <v>0</v>
      </c>
      <c r="N13" s="30">
        <v>0</v>
      </c>
      <c r="O13" s="30">
        <v>0</v>
      </c>
      <c r="P13" s="30">
        <v>0</v>
      </c>
      <c r="Q13" s="30">
        <v>180</v>
      </c>
      <c r="R13" s="25">
        <f t="shared" si="0"/>
        <v>6347.6888300000001</v>
      </c>
    </row>
    <row r="14" spans="1:18" x14ac:dyDescent="0.25">
      <c r="A14" s="49" t="s">
        <v>16</v>
      </c>
      <c r="B14" s="30">
        <v>39.940979999999996</v>
      </c>
      <c r="C14" s="30">
        <v>25.98714</v>
      </c>
      <c r="D14" s="30">
        <v>0</v>
      </c>
      <c r="E14" s="30">
        <v>9542.8357300000007</v>
      </c>
      <c r="F14" s="30">
        <v>40.943580000000004</v>
      </c>
      <c r="G14" s="30">
        <v>0</v>
      </c>
      <c r="H14" s="30">
        <v>296.23511000000002</v>
      </c>
      <c r="I14" s="30">
        <v>0</v>
      </c>
      <c r="J14" s="30">
        <v>4012.0916699999998</v>
      </c>
      <c r="K14" s="30">
        <v>84.754000000000005</v>
      </c>
      <c r="L14" s="30">
        <v>582.34969000000001</v>
      </c>
      <c r="M14" s="30">
        <v>0</v>
      </c>
      <c r="N14" s="30">
        <v>0</v>
      </c>
      <c r="O14" s="30">
        <v>0</v>
      </c>
      <c r="P14" s="30">
        <v>0</v>
      </c>
      <c r="Q14" s="30">
        <v>5423.9231200000004</v>
      </c>
      <c r="R14" s="25">
        <f t="shared" si="0"/>
        <v>20049.061020000001</v>
      </c>
    </row>
    <row r="15" spans="1:18" x14ac:dyDescent="0.25">
      <c r="A15" s="49" t="s">
        <v>17</v>
      </c>
      <c r="B15" s="30">
        <v>454.41309000000001</v>
      </c>
      <c r="C15" s="30">
        <v>0.97211999999999998</v>
      </c>
      <c r="D15" s="30">
        <v>0</v>
      </c>
      <c r="E15" s="30">
        <v>0</v>
      </c>
      <c r="F15" s="30">
        <v>4.4797099999999999</v>
      </c>
      <c r="G15" s="30">
        <v>0</v>
      </c>
      <c r="H15" s="30">
        <v>8.4447500000000009</v>
      </c>
      <c r="I15" s="30">
        <v>0</v>
      </c>
      <c r="J15" s="30">
        <v>261.13033999999999</v>
      </c>
      <c r="K15" s="30">
        <v>3887.3869299999997</v>
      </c>
      <c r="L15" s="30">
        <v>15.986319999999999</v>
      </c>
      <c r="M15" s="30">
        <v>0</v>
      </c>
      <c r="N15" s="30">
        <v>0</v>
      </c>
      <c r="O15" s="30">
        <v>0</v>
      </c>
      <c r="P15" s="30">
        <v>0</v>
      </c>
      <c r="Q15" s="30">
        <v>5.3037399999999995</v>
      </c>
      <c r="R15" s="25">
        <f t="shared" si="0"/>
        <v>4638.1170000000002</v>
      </c>
    </row>
    <row r="16" spans="1:18" x14ac:dyDescent="0.25">
      <c r="A16" s="49" t="s">
        <v>18</v>
      </c>
      <c r="B16" s="30">
        <v>4685.93642</v>
      </c>
      <c r="C16" s="30">
        <v>806.74887000000001</v>
      </c>
      <c r="D16" s="30">
        <v>0</v>
      </c>
      <c r="E16" s="30">
        <v>3096.4334800000001</v>
      </c>
      <c r="F16" s="30">
        <v>361.97853999999995</v>
      </c>
      <c r="G16" s="30">
        <v>0</v>
      </c>
      <c r="H16" s="30">
        <v>27333.587589999999</v>
      </c>
      <c r="I16" s="30">
        <v>4.3454199999999998</v>
      </c>
      <c r="J16" s="30">
        <v>39815.609219999998</v>
      </c>
      <c r="K16" s="30">
        <v>0</v>
      </c>
      <c r="L16" s="30">
        <v>41.894949999999994</v>
      </c>
      <c r="M16" s="30">
        <v>0</v>
      </c>
      <c r="N16" s="30">
        <v>0</v>
      </c>
      <c r="O16" s="30">
        <v>0</v>
      </c>
      <c r="P16" s="30">
        <v>0</v>
      </c>
      <c r="Q16" s="30">
        <v>8699.8228800000015</v>
      </c>
      <c r="R16" s="25">
        <f t="shared" si="0"/>
        <v>84846.357370000012</v>
      </c>
    </row>
    <row r="17" spans="1:18" x14ac:dyDescent="0.25">
      <c r="A17" s="49" t="s">
        <v>19</v>
      </c>
      <c r="B17" s="30">
        <v>0</v>
      </c>
      <c r="C17" s="30">
        <v>0</v>
      </c>
      <c r="D17" s="30">
        <v>0</v>
      </c>
      <c r="E17" s="30">
        <v>0</v>
      </c>
      <c r="F17" s="30">
        <v>0</v>
      </c>
      <c r="G17" s="30">
        <v>0</v>
      </c>
      <c r="H17" s="30">
        <v>0</v>
      </c>
      <c r="I17" s="30">
        <v>0</v>
      </c>
      <c r="J17" s="30">
        <v>0</v>
      </c>
      <c r="K17" s="30">
        <v>0</v>
      </c>
      <c r="L17" s="30">
        <v>0</v>
      </c>
      <c r="M17" s="30">
        <v>0</v>
      </c>
      <c r="N17" s="30">
        <v>0</v>
      </c>
      <c r="O17" s="30">
        <v>0</v>
      </c>
      <c r="P17" s="30">
        <v>0</v>
      </c>
      <c r="Q17" s="30">
        <v>0</v>
      </c>
      <c r="R17" s="25">
        <f t="shared" si="0"/>
        <v>0</v>
      </c>
    </row>
    <row r="18" spans="1:18" x14ac:dyDescent="0.25">
      <c r="A18" s="49" t="s">
        <v>20</v>
      </c>
      <c r="B18" s="30">
        <v>549.91494999999998</v>
      </c>
      <c r="C18" s="30">
        <v>0</v>
      </c>
      <c r="D18" s="30">
        <v>0</v>
      </c>
      <c r="E18" s="30">
        <v>0</v>
      </c>
      <c r="F18" s="30">
        <v>0</v>
      </c>
      <c r="G18" s="30">
        <v>0</v>
      </c>
      <c r="H18" s="30">
        <v>0</v>
      </c>
      <c r="I18" s="30">
        <v>0</v>
      </c>
      <c r="J18" s="30">
        <v>0</v>
      </c>
      <c r="K18" s="30">
        <v>0</v>
      </c>
      <c r="L18" s="30">
        <v>0</v>
      </c>
      <c r="M18" s="30">
        <v>0</v>
      </c>
      <c r="N18" s="30">
        <v>0</v>
      </c>
      <c r="O18" s="30">
        <v>0</v>
      </c>
      <c r="P18" s="30">
        <v>0</v>
      </c>
      <c r="Q18" s="30">
        <v>1658.40897</v>
      </c>
      <c r="R18" s="25">
        <f t="shared" si="0"/>
        <v>2208.3239199999998</v>
      </c>
    </row>
    <row r="19" spans="1:18" x14ac:dyDescent="0.25">
      <c r="A19" s="49" t="s">
        <v>21</v>
      </c>
      <c r="B19" s="30">
        <v>0</v>
      </c>
      <c r="C19" s="30">
        <v>0</v>
      </c>
      <c r="D19" s="30">
        <v>0</v>
      </c>
      <c r="E19" s="30">
        <v>657.16409999999996</v>
      </c>
      <c r="F19" s="30">
        <v>0</v>
      </c>
      <c r="G19" s="30">
        <v>0</v>
      </c>
      <c r="H19" s="30">
        <v>67510.252359999999</v>
      </c>
      <c r="I19" s="30">
        <v>0</v>
      </c>
      <c r="J19" s="30">
        <v>1119.26199</v>
      </c>
      <c r="K19" s="30">
        <v>0</v>
      </c>
      <c r="L19" s="30">
        <v>0</v>
      </c>
      <c r="M19" s="30">
        <v>0</v>
      </c>
      <c r="N19" s="30">
        <v>0</v>
      </c>
      <c r="O19" s="30">
        <v>0</v>
      </c>
      <c r="P19" s="30">
        <v>0</v>
      </c>
      <c r="Q19" s="30">
        <v>10402.055159999998</v>
      </c>
      <c r="R19" s="25">
        <f t="shared" si="0"/>
        <v>79688.733609999996</v>
      </c>
    </row>
    <row r="20" spans="1:18" x14ac:dyDescent="0.25">
      <c r="A20" s="6" t="s">
        <v>22</v>
      </c>
      <c r="B20" s="18">
        <v>0</v>
      </c>
      <c r="C20" s="18">
        <v>0</v>
      </c>
      <c r="D20" s="18">
        <v>0</v>
      </c>
      <c r="E20" s="18">
        <v>0</v>
      </c>
      <c r="F20" s="18">
        <v>0</v>
      </c>
      <c r="G20" s="30">
        <v>0</v>
      </c>
      <c r="H20" s="30">
        <v>0</v>
      </c>
      <c r="I20" s="30">
        <v>0</v>
      </c>
      <c r="J20" s="30">
        <v>0</v>
      </c>
      <c r="K20" s="30">
        <v>0</v>
      </c>
      <c r="L20" s="30">
        <v>0</v>
      </c>
      <c r="M20" s="18">
        <v>0</v>
      </c>
      <c r="N20" s="18">
        <v>0</v>
      </c>
      <c r="O20" s="18">
        <v>0</v>
      </c>
      <c r="P20" s="18">
        <v>0</v>
      </c>
      <c r="Q20" s="18">
        <v>0</v>
      </c>
      <c r="R20" s="25">
        <f t="shared" si="0"/>
        <v>0</v>
      </c>
    </row>
    <row r="21" spans="1:18" x14ac:dyDescent="0.25">
      <c r="A21" s="49" t="s">
        <v>23</v>
      </c>
      <c r="B21" s="30">
        <v>3198.5259300000002</v>
      </c>
      <c r="C21" s="30">
        <v>0</v>
      </c>
      <c r="D21" s="30">
        <v>15.85576</v>
      </c>
      <c r="E21" s="30">
        <v>1626.6454699999999</v>
      </c>
      <c r="F21" s="30">
        <v>224.21812</v>
      </c>
      <c r="G21" s="30">
        <v>0</v>
      </c>
      <c r="H21" s="30">
        <v>33642.76799</v>
      </c>
      <c r="I21" s="30">
        <v>0</v>
      </c>
      <c r="J21" s="30">
        <v>100207.87259</v>
      </c>
      <c r="K21" s="30">
        <v>338.52259999999995</v>
      </c>
      <c r="L21" s="30">
        <v>1074.6515900000002</v>
      </c>
      <c r="M21" s="30">
        <v>0</v>
      </c>
      <c r="N21" s="30">
        <v>0</v>
      </c>
      <c r="O21" s="30">
        <v>0</v>
      </c>
      <c r="P21" s="30">
        <v>0</v>
      </c>
      <c r="Q21" s="30">
        <v>818.67543000000001</v>
      </c>
      <c r="R21" s="25">
        <f t="shared" si="0"/>
        <v>141147.73547999997</v>
      </c>
    </row>
    <row r="22" spans="1:18" x14ac:dyDescent="0.25">
      <c r="A22" s="48" t="s">
        <v>24</v>
      </c>
      <c r="B22" s="30">
        <v>281.01549</v>
      </c>
      <c r="C22" s="30">
        <v>7.7436800000000003</v>
      </c>
      <c r="D22" s="30">
        <v>0.39799000000000001</v>
      </c>
      <c r="E22" s="30">
        <v>0</v>
      </c>
      <c r="F22" s="30">
        <v>223.73442</v>
      </c>
      <c r="G22" s="30">
        <v>0</v>
      </c>
      <c r="H22" s="30">
        <v>0</v>
      </c>
      <c r="I22" s="30">
        <v>0</v>
      </c>
      <c r="J22" s="30">
        <v>0</v>
      </c>
      <c r="K22" s="30">
        <v>1185.2122400000001</v>
      </c>
      <c r="L22" s="30">
        <v>468.74336999999997</v>
      </c>
      <c r="M22" s="30">
        <v>0</v>
      </c>
      <c r="N22" s="30">
        <v>0</v>
      </c>
      <c r="O22" s="30">
        <v>0</v>
      </c>
      <c r="P22" s="30">
        <v>0</v>
      </c>
      <c r="Q22" s="30">
        <v>0</v>
      </c>
      <c r="R22" s="25">
        <f t="shared" si="0"/>
        <v>2166.84719</v>
      </c>
    </row>
    <row r="23" spans="1:18" x14ac:dyDescent="0.25">
      <c r="A23" s="49" t="s">
        <v>25</v>
      </c>
      <c r="B23" s="30">
        <v>819.72334999999998</v>
      </c>
      <c r="C23" s="30">
        <v>53.048819999999999</v>
      </c>
      <c r="D23" s="30">
        <v>96.965059999999994</v>
      </c>
      <c r="E23" s="30">
        <v>8604.6118000000006</v>
      </c>
      <c r="F23" s="30">
        <v>1982.4939899999999</v>
      </c>
      <c r="G23" s="30">
        <v>0</v>
      </c>
      <c r="H23" s="30">
        <v>0</v>
      </c>
      <c r="I23" s="30">
        <v>0</v>
      </c>
      <c r="J23" s="30">
        <v>10084.0038</v>
      </c>
      <c r="K23" s="30">
        <v>1155.2703899999999</v>
      </c>
      <c r="L23" s="30">
        <v>1593.39867</v>
      </c>
      <c r="M23" s="30">
        <v>0</v>
      </c>
      <c r="N23" s="30">
        <v>0</v>
      </c>
      <c r="O23" s="30">
        <v>0</v>
      </c>
      <c r="P23" s="30">
        <v>0</v>
      </c>
      <c r="Q23" s="30">
        <v>6568.4332400000003</v>
      </c>
      <c r="R23" s="25">
        <f t="shared" si="0"/>
        <v>30957.949119999997</v>
      </c>
    </row>
    <row r="24" spans="1:18" x14ac:dyDescent="0.25">
      <c r="A24" s="49" t="s">
        <v>26</v>
      </c>
      <c r="B24" s="30">
        <v>2027.3699899999999</v>
      </c>
      <c r="C24" s="30">
        <v>402.37294000000003</v>
      </c>
      <c r="D24" s="30">
        <v>237.42148999999998</v>
      </c>
      <c r="E24" s="30">
        <v>367.61893999999995</v>
      </c>
      <c r="F24" s="30">
        <v>1679.3183299999998</v>
      </c>
      <c r="G24" s="30">
        <v>0</v>
      </c>
      <c r="H24" s="30">
        <v>26.380209999999998</v>
      </c>
      <c r="I24" s="30">
        <v>0</v>
      </c>
      <c r="J24" s="30">
        <v>18950.379070000003</v>
      </c>
      <c r="K24" s="30">
        <v>14729.536100000001</v>
      </c>
      <c r="L24" s="30">
        <v>851.77745000000004</v>
      </c>
      <c r="M24" s="30">
        <v>0</v>
      </c>
      <c r="N24" s="30">
        <v>0</v>
      </c>
      <c r="O24" s="30">
        <v>0</v>
      </c>
      <c r="P24" s="30">
        <v>0</v>
      </c>
      <c r="Q24" s="30">
        <v>1222.1965400000001</v>
      </c>
      <c r="R24" s="25">
        <f t="shared" si="0"/>
        <v>40494.371060000005</v>
      </c>
    </row>
    <row r="25" spans="1:18" x14ac:dyDescent="0.25">
      <c r="A25" s="49" t="s">
        <v>27</v>
      </c>
      <c r="B25" s="30">
        <v>390.56781000000001</v>
      </c>
      <c r="C25" s="30">
        <v>0</v>
      </c>
      <c r="D25" s="30">
        <v>0</v>
      </c>
      <c r="E25" s="30">
        <v>0</v>
      </c>
      <c r="F25" s="30">
        <v>0</v>
      </c>
      <c r="G25" s="30">
        <v>0</v>
      </c>
      <c r="H25" s="30">
        <v>0</v>
      </c>
      <c r="I25" s="30">
        <v>0</v>
      </c>
      <c r="J25" s="30">
        <v>11.950430000000001</v>
      </c>
      <c r="K25" s="30">
        <v>6712.7251500000002</v>
      </c>
      <c r="L25" s="30">
        <v>400.33742000000001</v>
      </c>
      <c r="M25" s="30">
        <v>0</v>
      </c>
      <c r="N25" s="30">
        <v>0</v>
      </c>
      <c r="O25" s="30">
        <v>0</v>
      </c>
      <c r="P25" s="30">
        <v>0</v>
      </c>
      <c r="Q25" s="30">
        <v>0</v>
      </c>
      <c r="R25" s="25">
        <f t="shared" si="0"/>
        <v>7515.5808100000004</v>
      </c>
    </row>
    <row r="26" spans="1:18" x14ac:dyDescent="0.25">
      <c r="A26" s="49" t="s">
        <v>28</v>
      </c>
      <c r="B26" s="30">
        <v>53715.892869999996</v>
      </c>
      <c r="C26" s="30">
        <v>16853.812160000001</v>
      </c>
      <c r="D26" s="30">
        <v>1408.6329900000001</v>
      </c>
      <c r="E26" s="30">
        <v>9960.6106900000013</v>
      </c>
      <c r="F26" s="30">
        <v>3086.9964200000004</v>
      </c>
      <c r="G26" s="30">
        <v>0</v>
      </c>
      <c r="H26" s="30">
        <v>1371.3509100000001</v>
      </c>
      <c r="I26" s="30">
        <v>0</v>
      </c>
      <c r="J26" s="30">
        <v>47738.504259999994</v>
      </c>
      <c r="K26" s="30">
        <v>4619.5239099999999</v>
      </c>
      <c r="L26" s="30">
        <v>3999.6827999999996</v>
      </c>
      <c r="M26" s="30">
        <v>0</v>
      </c>
      <c r="N26" s="30">
        <v>0</v>
      </c>
      <c r="O26" s="30">
        <v>0</v>
      </c>
      <c r="P26" s="30">
        <v>0</v>
      </c>
      <c r="Q26" s="30">
        <v>7588.8755300000003</v>
      </c>
      <c r="R26" s="25">
        <f t="shared" si="0"/>
        <v>150343.88253999996</v>
      </c>
    </row>
    <row r="27" spans="1:18" x14ac:dyDescent="0.25">
      <c r="A27" s="49" t="s">
        <v>29</v>
      </c>
      <c r="B27" s="30">
        <v>0</v>
      </c>
      <c r="C27" s="30">
        <v>0</v>
      </c>
      <c r="D27" s="30">
        <v>0</v>
      </c>
      <c r="E27" s="30">
        <v>0</v>
      </c>
      <c r="F27" s="30">
        <v>0</v>
      </c>
      <c r="G27" s="30">
        <v>0</v>
      </c>
      <c r="H27" s="30">
        <v>0</v>
      </c>
      <c r="I27" s="30">
        <v>0</v>
      </c>
      <c r="J27" s="30">
        <v>0</v>
      </c>
      <c r="K27" s="30">
        <v>0</v>
      </c>
      <c r="L27" s="30">
        <v>0</v>
      </c>
      <c r="M27" s="30">
        <v>0</v>
      </c>
      <c r="N27" s="30">
        <v>0</v>
      </c>
      <c r="O27" s="30">
        <v>0</v>
      </c>
      <c r="P27" s="30">
        <v>0</v>
      </c>
      <c r="Q27" s="30">
        <v>0</v>
      </c>
      <c r="R27" s="25">
        <f t="shared" si="0"/>
        <v>0</v>
      </c>
    </row>
    <row r="28" spans="1:18" x14ac:dyDescent="0.25">
      <c r="A28" s="6" t="s">
        <v>30</v>
      </c>
      <c r="B28" s="18">
        <v>0</v>
      </c>
      <c r="C28" s="18">
        <v>0</v>
      </c>
      <c r="D28" s="18">
        <v>0</v>
      </c>
      <c r="E28" s="18">
        <v>0</v>
      </c>
      <c r="F28" s="18">
        <v>0</v>
      </c>
      <c r="G28" s="30">
        <v>0</v>
      </c>
      <c r="H28" s="30">
        <v>0</v>
      </c>
      <c r="I28" s="30">
        <v>0</v>
      </c>
      <c r="J28" s="30">
        <v>0</v>
      </c>
      <c r="K28" s="30">
        <v>0</v>
      </c>
      <c r="L28" s="30">
        <v>0</v>
      </c>
      <c r="M28" s="18">
        <v>0</v>
      </c>
      <c r="N28" s="18">
        <v>0</v>
      </c>
      <c r="O28" s="18">
        <v>0</v>
      </c>
      <c r="P28" s="18">
        <v>0</v>
      </c>
      <c r="Q28" s="18">
        <v>0</v>
      </c>
      <c r="R28" s="25">
        <f t="shared" si="0"/>
        <v>0</v>
      </c>
    </row>
    <row r="29" spans="1:18" x14ac:dyDescent="0.25">
      <c r="A29" s="49" t="s">
        <v>31</v>
      </c>
      <c r="B29" s="30">
        <v>5772.3361299999997</v>
      </c>
      <c r="C29" s="30">
        <v>1971.08437</v>
      </c>
      <c r="D29" s="30">
        <v>677.50340000000006</v>
      </c>
      <c r="E29" s="30">
        <v>32752.83596</v>
      </c>
      <c r="F29" s="30">
        <v>5310.7073700000001</v>
      </c>
      <c r="G29" s="30">
        <v>0</v>
      </c>
      <c r="H29" s="30">
        <v>1.0000000000000001E-5</v>
      </c>
      <c r="I29" s="30">
        <v>0</v>
      </c>
      <c r="J29" s="30">
        <v>19991.560890000001</v>
      </c>
      <c r="K29" s="30">
        <v>5281.0966000000008</v>
      </c>
      <c r="L29" s="30">
        <v>1366.2963200000002</v>
      </c>
      <c r="M29" s="30">
        <v>0</v>
      </c>
      <c r="N29" s="30">
        <v>0</v>
      </c>
      <c r="O29" s="30">
        <v>0</v>
      </c>
      <c r="P29" s="30">
        <v>0</v>
      </c>
      <c r="Q29" s="30">
        <v>35681.926350000002</v>
      </c>
      <c r="R29" s="25">
        <f t="shared" si="0"/>
        <v>108805.3474</v>
      </c>
    </row>
    <row r="30" spans="1:18" x14ac:dyDescent="0.25">
      <c r="A30" s="49" t="s">
        <v>32</v>
      </c>
      <c r="B30" s="30">
        <v>387.21463999999997</v>
      </c>
      <c r="C30" s="30">
        <v>122.20587</v>
      </c>
      <c r="D30" s="30">
        <v>0</v>
      </c>
      <c r="E30" s="30">
        <v>0</v>
      </c>
      <c r="F30" s="30">
        <v>0</v>
      </c>
      <c r="G30" s="30">
        <v>0</v>
      </c>
      <c r="H30" s="30">
        <v>993.09240999999997</v>
      </c>
      <c r="I30" s="30">
        <v>0</v>
      </c>
      <c r="J30" s="30">
        <v>5949.46126</v>
      </c>
      <c r="K30" s="30">
        <v>10493.474709999999</v>
      </c>
      <c r="L30" s="30">
        <v>4969.0248499999998</v>
      </c>
      <c r="M30" s="30">
        <v>0</v>
      </c>
      <c r="N30" s="30">
        <v>0</v>
      </c>
      <c r="O30" s="30">
        <v>0</v>
      </c>
      <c r="P30" s="30">
        <v>0</v>
      </c>
      <c r="Q30" s="30">
        <v>12.697019999999998</v>
      </c>
      <c r="R30" s="25">
        <f t="shared" si="0"/>
        <v>22927.170760000001</v>
      </c>
    </row>
    <row r="31" spans="1:18" x14ac:dyDescent="0.25">
      <c r="A31" s="48" t="s">
        <v>33</v>
      </c>
      <c r="B31" s="30">
        <v>0</v>
      </c>
      <c r="C31" s="30">
        <v>0</v>
      </c>
      <c r="D31" s="30">
        <v>0</v>
      </c>
      <c r="E31" s="30">
        <v>0</v>
      </c>
      <c r="F31" s="30">
        <v>7.83847</v>
      </c>
      <c r="G31" s="30">
        <v>0</v>
      </c>
      <c r="H31" s="30">
        <v>0</v>
      </c>
      <c r="I31" s="30">
        <v>0</v>
      </c>
      <c r="J31" s="30">
        <v>172.01915</v>
      </c>
      <c r="K31" s="30">
        <v>224.26755</v>
      </c>
      <c r="L31" s="30">
        <v>1406.2610900000002</v>
      </c>
      <c r="M31" s="30">
        <v>0</v>
      </c>
      <c r="N31" s="30">
        <v>0</v>
      </c>
      <c r="O31" s="30">
        <v>0</v>
      </c>
      <c r="P31" s="30">
        <v>0</v>
      </c>
      <c r="Q31" s="30">
        <v>0</v>
      </c>
      <c r="R31" s="25">
        <f t="shared" si="0"/>
        <v>1810.3862600000002</v>
      </c>
    </row>
    <row r="32" spans="1:18" x14ac:dyDescent="0.25">
      <c r="A32" s="6" t="s">
        <v>34</v>
      </c>
      <c r="B32" s="18">
        <v>0</v>
      </c>
      <c r="C32" s="18">
        <v>0</v>
      </c>
      <c r="D32" s="18">
        <v>0</v>
      </c>
      <c r="E32" s="18">
        <v>0</v>
      </c>
      <c r="F32" s="18">
        <v>0</v>
      </c>
      <c r="G32" s="30">
        <v>0</v>
      </c>
      <c r="H32" s="30">
        <v>0</v>
      </c>
      <c r="I32" s="30">
        <v>0</v>
      </c>
      <c r="J32" s="30">
        <v>0</v>
      </c>
      <c r="K32" s="30">
        <v>0</v>
      </c>
      <c r="L32" s="30">
        <v>0</v>
      </c>
      <c r="M32" s="18">
        <v>0</v>
      </c>
      <c r="N32" s="18">
        <v>0</v>
      </c>
      <c r="O32" s="18">
        <v>0</v>
      </c>
      <c r="P32" s="18">
        <v>0</v>
      </c>
      <c r="Q32" s="18">
        <v>0</v>
      </c>
      <c r="R32" s="25">
        <f t="shared" si="0"/>
        <v>0</v>
      </c>
    </row>
    <row r="33" spans="1:18" x14ac:dyDescent="0.25">
      <c r="A33" s="49" t="s">
        <v>35</v>
      </c>
      <c r="B33" s="30">
        <v>4364.9678400000003</v>
      </c>
      <c r="C33" s="30">
        <v>138.72408999999999</v>
      </c>
      <c r="D33" s="30">
        <v>74.447570000000013</v>
      </c>
      <c r="E33" s="30">
        <v>269.58340000000004</v>
      </c>
      <c r="F33" s="30">
        <v>100.28582</v>
      </c>
      <c r="G33" s="30">
        <v>0</v>
      </c>
      <c r="H33" s="30">
        <v>0</v>
      </c>
      <c r="I33" s="30">
        <v>0</v>
      </c>
      <c r="J33" s="30">
        <v>16520.917589999997</v>
      </c>
      <c r="K33" s="30">
        <v>1805.8308700000002</v>
      </c>
      <c r="L33" s="30">
        <v>184.49457000000001</v>
      </c>
      <c r="M33" s="30">
        <v>0</v>
      </c>
      <c r="N33" s="30">
        <v>0</v>
      </c>
      <c r="O33" s="30">
        <v>0</v>
      </c>
      <c r="P33" s="30">
        <v>0</v>
      </c>
      <c r="Q33" s="30">
        <v>62.704169999999998</v>
      </c>
      <c r="R33" s="25">
        <f t="shared" si="0"/>
        <v>23521.95592</v>
      </c>
    </row>
    <row r="34" spans="1:18" x14ac:dyDescent="0.25">
      <c r="A34" s="49" t="s">
        <v>36</v>
      </c>
      <c r="B34" s="30">
        <v>0</v>
      </c>
      <c r="C34" s="30">
        <v>0</v>
      </c>
      <c r="D34" s="30">
        <v>0</v>
      </c>
      <c r="E34" s="30">
        <v>0</v>
      </c>
      <c r="F34" s="30">
        <v>0</v>
      </c>
      <c r="G34" s="30">
        <v>0</v>
      </c>
      <c r="H34" s="30">
        <v>0</v>
      </c>
      <c r="I34" s="30">
        <v>0</v>
      </c>
      <c r="J34" s="30">
        <v>4.7076199999999995</v>
      </c>
      <c r="K34" s="30">
        <v>0</v>
      </c>
      <c r="L34" s="30">
        <v>0</v>
      </c>
      <c r="M34" s="30">
        <v>0</v>
      </c>
      <c r="N34" s="30">
        <v>0</v>
      </c>
      <c r="O34" s="30">
        <v>0</v>
      </c>
      <c r="P34" s="30">
        <v>0</v>
      </c>
      <c r="Q34" s="30">
        <v>0</v>
      </c>
      <c r="R34" s="25">
        <f t="shared" si="0"/>
        <v>4.7076199999999995</v>
      </c>
    </row>
    <row r="35" spans="1:18" x14ac:dyDescent="0.25">
      <c r="A35" s="49" t="s">
        <v>37</v>
      </c>
      <c r="B35" s="30">
        <v>2908.28298</v>
      </c>
      <c r="C35" s="30">
        <v>607.27517</v>
      </c>
      <c r="D35" s="30">
        <v>284.22406999999998</v>
      </c>
      <c r="E35" s="30">
        <v>8985.3716600000007</v>
      </c>
      <c r="F35" s="30">
        <v>1095.2335600000001</v>
      </c>
      <c r="G35" s="30">
        <v>0</v>
      </c>
      <c r="H35" s="30">
        <v>11350.073689999999</v>
      </c>
      <c r="I35" s="30">
        <v>0</v>
      </c>
      <c r="J35" s="30">
        <v>21600.173989999999</v>
      </c>
      <c r="K35" s="30">
        <v>7006.11438</v>
      </c>
      <c r="L35" s="30">
        <v>177.09183999999999</v>
      </c>
      <c r="M35" s="30">
        <v>0</v>
      </c>
      <c r="N35" s="30">
        <v>0</v>
      </c>
      <c r="O35" s="30">
        <v>0</v>
      </c>
      <c r="P35" s="30">
        <v>0</v>
      </c>
      <c r="Q35" s="30">
        <v>66205.781069999997</v>
      </c>
      <c r="R35" s="25">
        <f t="shared" si="0"/>
        <v>120219.62241000001</v>
      </c>
    </row>
    <row r="36" spans="1:18" x14ac:dyDescent="0.25">
      <c r="A36" s="48" t="s">
        <v>38</v>
      </c>
      <c r="B36" s="30">
        <v>2820.2516599999999</v>
      </c>
      <c r="C36" s="30">
        <v>559.15758999999991</v>
      </c>
      <c r="D36" s="30">
        <v>437.44279999999998</v>
      </c>
      <c r="E36" s="30">
        <v>7914.2227899999998</v>
      </c>
      <c r="F36" s="30">
        <v>801.56693000000007</v>
      </c>
      <c r="G36" s="30">
        <v>0</v>
      </c>
      <c r="H36" s="30">
        <v>73870.18548</v>
      </c>
      <c r="I36" s="30">
        <v>631.58319999999992</v>
      </c>
      <c r="J36" s="30">
        <v>89289.95607</v>
      </c>
      <c r="K36" s="30">
        <v>430.71893</v>
      </c>
      <c r="L36" s="30">
        <v>1239.9074499999999</v>
      </c>
      <c r="M36" s="30">
        <v>0</v>
      </c>
      <c r="N36" s="30">
        <v>0</v>
      </c>
      <c r="O36" s="30">
        <v>14644.11659</v>
      </c>
      <c r="P36" s="30">
        <v>0</v>
      </c>
      <c r="Q36" s="30">
        <v>23636.125520000001</v>
      </c>
      <c r="R36" s="25">
        <f t="shared" si="0"/>
        <v>216275.23500999997</v>
      </c>
    </row>
    <row r="37" spans="1:18" x14ac:dyDescent="0.25">
      <c r="A37" s="49" t="s">
        <v>39</v>
      </c>
      <c r="B37" s="30">
        <v>275.69040999999999</v>
      </c>
      <c r="C37" s="30">
        <v>0</v>
      </c>
      <c r="D37" s="30">
        <v>0</v>
      </c>
      <c r="E37" s="30">
        <v>0</v>
      </c>
      <c r="F37" s="30">
        <v>46133.534209999998</v>
      </c>
      <c r="G37" s="30">
        <v>0</v>
      </c>
      <c r="H37" s="30">
        <v>58238.438000000002</v>
      </c>
      <c r="I37" s="30">
        <v>0</v>
      </c>
      <c r="J37" s="30">
        <v>11982.832189999999</v>
      </c>
      <c r="K37" s="30">
        <v>51238.396489999999</v>
      </c>
      <c r="L37" s="30">
        <v>30.031230000000001</v>
      </c>
      <c r="M37" s="30">
        <v>0</v>
      </c>
      <c r="N37" s="30">
        <v>0</v>
      </c>
      <c r="O37" s="30">
        <v>0</v>
      </c>
      <c r="P37" s="30">
        <v>0</v>
      </c>
      <c r="Q37" s="30">
        <v>17664.75318</v>
      </c>
      <c r="R37" s="25">
        <f t="shared" si="0"/>
        <v>185563.67571000001</v>
      </c>
    </row>
    <row r="38" spans="1:18" x14ac:dyDescent="0.25">
      <c r="A38" s="6" t="s">
        <v>40</v>
      </c>
      <c r="B38" s="18">
        <v>0</v>
      </c>
      <c r="C38" s="18">
        <v>0</v>
      </c>
      <c r="D38" s="18">
        <v>0</v>
      </c>
      <c r="E38" s="18">
        <v>0</v>
      </c>
      <c r="F38" s="18">
        <v>0</v>
      </c>
      <c r="G38" s="30">
        <v>0</v>
      </c>
      <c r="H38" s="30">
        <v>0</v>
      </c>
      <c r="I38" s="30">
        <v>0</v>
      </c>
      <c r="J38" s="30">
        <v>0</v>
      </c>
      <c r="K38" s="30">
        <v>0</v>
      </c>
      <c r="L38" s="30">
        <v>0</v>
      </c>
      <c r="M38" s="18">
        <v>0</v>
      </c>
      <c r="N38" s="18">
        <v>0</v>
      </c>
      <c r="O38" s="18">
        <v>0</v>
      </c>
      <c r="P38" s="18">
        <v>0</v>
      </c>
      <c r="Q38" s="18">
        <v>0</v>
      </c>
      <c r="R38" s="25">
        <f t="shared" si="0"/>
        <v>0</v>
      </c>
    </row>
    <row r="39" spans="1:18" x14ac:dyDescent="0.25">
      <c r="A39" s="49" t="s">
        <v>41</v>
      </c>
      <c r="B39" s="30">
        <v>166.66656</v>
      </c>
      <c r="C39" s="30">
        <v>0</v>
      </c>
      <c r="D39" s="30">
        <v>0</v>
      </c>
      <c r="E39" s="30">
        <v>408.62950999999998</v>
      </c>
      <c r="F39" s="30">
        <v>16120.787789999998</v>
      </c>
      <c r="G39" s="30">
        <v>0</v>
      </c>
      <c r="H39" s="30">
        <v>1157.056</v>
      </c>
      <c r="I39" s="30">
        <v>0</v>
      </c>
      <c r="J39" s="30">
        <v>1587.11582</v>
      </c>
      <c r="K39" s="30">
        <v>1331.95876</v>
      </c>
      <c r="L39" s="30">
        <v>263.36113</v>
      </c>
      <c r="M39" s="30">
        <v>0</v>
      </c>
      <c r="N39" s="30">
        <v>0</v>
      </c>
      <c r="O39" s="30">
        <v>23856.247789999998</v>
      </c>
      <c r="P39" s="30">
        <v>0</v>
      </c>
      <c r="Q39" s="30">
        <v>24557.604179999998</v>
      </c>
      <c r="R39" s="25">
        <f t="shared" si="0"/>
        <v>69449.42753999999</v>
      </c>
    </row>
    <row r="40" spans="1:18" x14ac:dyDescent="0.25">
      <c r="A40" s="49" t="s">
        <v>42</v>
      </c>
      <c r="B40" s="30">
        <v>1108.94723</v>
      </c>
      <c r="C40" s="30">
        <v>419.00313</v>
      </c>
      <c r="D40" s="30">
        <v>593.67354</v>
      </c>
      <c r="E40" s="30">
        <v>0</v>
      </c>
      <c r="F40" s="30">
        <v>665.71280000000002</v>
      </c>
      <c r="G40" s="30">
        <v>0</v>
      </c>
      <c r="H40" s="30">
        <v>0</v>
      </c>
      <c r="I40" s="30">
        <v>0</v>
      </c>
      <c r="J40" s="30">
        <v>7937.3905999999997</v>
      </c>
      <c r="K40" s="30">
        <v>0</v>
      </c>
      <c r="L40" s="30">
        <v>28.393609999999999</v>
      </c>
      <c r="M40" s="30">
        <v>0</v>
      </c>
      <c r="N40" s="30">
        <v>0</v>
      </c>
      <c r="O40" s="30">
        <v>0</v>
      </c>
      <c r="P40" s="30">
        <v>0</v>
      </c>
      <c r="Q40" s="30">
        <v>113.03646000000001</v>
      </c>
      <c r="R40" s="25">
        <f t="shared" si="0"/>
        <v>10866.157369999997</v>
      </c>
    </row>
    <row r="41" spans="1:18" x14ac:dyDescent="0.25">
      <c r="A41" s="6" t="s">
        <v>43</v>
      </c>
      <c r="B41" s="18">
        <v>0</v>
      </c>
      <c r="C41" s="18">
        <v>0</v>
      </c>
      <c r="D41" s="18">
        <v>0</v>
      </c>
      <c r="E41" s="18">
        <v>0</v>
      </c>
      <c r="F41" s="18">
        <v>0</v>
      </c>
      <c r="G41" s="30">
        <v>0</v>
      </c>
      <c r="H41" s="30">
        <v>0</v>
      </c>
      <c r="I41" s="30">
        <v>0</v>
      </c>
      <c r="J41" s="30">
        <v>0</v>
      </c>
      <c r="K41" s="30">
        <v>0</v>
      </c>
      <c r="L41" s="30">
        <v>0</v>
      </c>
      <c r="M41" s="18">
        <v>0</v>
      </c>
      <c r="N41" s="18">
        <v>0</v>
      </c>
      <c r="O41" s="18">
        <v>0</v>
      </c>
      <c r="P41" s="18">
        <v>0</v>
      </c>
      <c r="Q41" s="18">
        <v>0</v>
      </c>
      <c r="R41" s="25">
        <f t="shared" si="0"/>
        <v>0</v>
      </c>
    </row>
    <row r="42" spans="1:18" x14ac:dyDescent="0.25">
      <c r="A42" s="49" t="s">
        <v>44</v>
      </c>
      <c r="B42" s="30">
        <v>8744.5083799999993</v>
      </c>
      <c r="C42" s="30">
        <v>1143.0037399999999</v>
      </c>
      <c r="D42" s="30">
        <v>618.92902000000004</v>
      </c>
      <c r="E42" s="30">
        <v>789.87366000000009</v>
      </c>
      <c r="F42" s="30">
        <v>15366.043750000001</v>
      </c>
      <c r="G42" s="30">
        <v>0</v>
      </c>
      <c r="H42" s="30">
        <v>0</v>
      </c>
      <c r="I42" s="30">
        <v>0</v>
      </c>
      <c r="J42" s="30">
        <v>36212.058140000001</v>
      </c>
      <c r="K42" s="30">
        <v>2912.9041299999999</v>
      </c>
      <c r="L42" s="30">
        <v>2299.45289</v>
      </c>
      <c r="M42" s="30">
        <v>0</v>
      </c>
      <c r="N42" s="30">
        <v>0</v>
      </c>
      <c r="O42" s="30">
        <v>0</v>
      </c>
      <c r="P42" s="30">
        <v>0</v>
      </c>
      <c r="Q42" s="30">
        <v>29414.387469999998</v>
      </c>
      <c r="R42" s="25">
        <f t="shared" si="0"/>
        <v>97501.161179999996</v>
      </c>
    </row>
    <row r="43" spans="1:18" x14ac:dyDescent="0.25">
      <c r="A43" s="6" t="s">
        <v>45</v>
      </c>
      <c r="B43" s="18">
        <v>0</v>
      </c>
      <c r="C43" s="18">
        <v>0</v>
      </c>
      <c r="D43" s="18">
        <v>0</v>
      </c>
      <c r="E43" s="18">
        <v>0</v>
      </c>
      <c r="F43" s="18">
        <v>0</v>
      </c>
      <c r="G43" s="30">
        <v>0</v>
      </c>
      <c r="H43" s="30">
        <v>0</v>
      </c>
      <c r="I43" s="30">
        <v>0</v>
      </c>
      <c r="J43" s="30">
        <v>0</v>
      </c>
      <c r="K43" s="30">
        <v>0</v>
      </c>
      <c r="L43" s="30">
        <v>0</v>
      </c>
      <c r="M43" s="18">
        <v>0</v>
      </c>
      <c r="N43" s="18">
        <v>0</v>
      </c>
      <c r="O43" s="18">
        <v>0</v>
      </c>
      <c r="P43" s="18">
        <v>0</v>
      </c>
      <c r="Q43" s="18">
        <v>0</v>
      </c>
      <c r="R43" s="25">
        <f t="shared" si="0"/>
        <v>0</v>
      </c>
    </row>
    <row r="44" spans="1:18" x14ac:dyDescent="0.25">
      <c r="A44" s="49" t="s">
        <v>46</v>
      </c>
      <c r="B44" s="30">
        <v>4890.0068900000006</v>
      </c>
      <c r="C44" s="30">
        <v>967.39706999999999</v>
      </c>
      <c r="D44" s="30">
        <v>619.93083000000001</v>
      </c>
      <c r="E44" s="30">
        <v>4175.0017600000001</v>
      </c>
      <c r="F44" s="30">
        <v>3846.7524700000004</v>
      </c>
      <c r="G44" s="30">
        <v>0</v>
      </c>
      <c r="H44" s="30">
        <v>0</v>
      </c>
      <c r="I44" s="30">
        <v>0</v>
      </c>
      <c r="J44" s="30">
        <v>71856.551700000011</v>
      </c>
      <c r="K44" s="30">
        <v>10507.123180000001</v>
      </c>
      <c r="L44" s="30">
        <v>1259.57908</v>
      </c>
      <c r="M44" s="30">
        <v>0</v>
      </c>
      <c r="N44" s="30">
        <v>0</v>
      </c>
      <c r="O44" s="30">
        <v>0</v>
      </c>
      <c r="P44" s="30">
        <v>0</v>
      </c>
      <c r="Q44" s="30">
        <v>7679.89563</v>
      </c>
      <c r="R44" s="25">
        <f t="shared" si="0"/>
        <v>105802.23861</v>
      </c>
    </row>
    <row r="45" spans="1:18" x14ac:dyDescent="0.25">
      <c r="A45" s="48" t="s">
        <v>47</v>
      </c>
      <c r="B45" s="30">
        <v>8.2054200000000002</v>
      </c>
      <c r="C45" s="30">
        <v>0.65034999999999998</v>
      </c>
      <c r="D45" s="30">
        <v>0</v>
      </c>
      <c r="E45" s="30">
        <v>0</v>
      </c>
      <c r="F45" s="30">
        <v>1082.4160899999999</v>
      </c>
      <c r="G45" s="30">
        <v>0</v>
      </c>
      <c r="H45" s="30">
        <v>14554.927659999999</v>
      </c>
      <c r="I45" s="30">
        <v>0</v>
      </c>
      <c r="J45" s="30">
        <v>13708.1175</v>
      </c>
      <c r="K45" s="30">
        <v>3572.5175200000003</v>
      </c>
      <c r="L45" s="30">
        <v>10.115819999999999</v>
      </c>
      <c r="M45" s="30">
        <v>0</v>
      </c>
      <c r="N45" s="30">
        <v>0</v>
      </c>
      <c r="O45" s="30">
        <v>0</v>
      </c>
      <c r="P45" s="30">
        <v>0</v>
      </c>
      <c r="Q45" s="30">
        <v>31366.180069999999</v>
      </c>
      <c r="R45" s="25">
        <f t="shared" si="0"/>
        <v>64303.13042999999</v>
      </c>
    </row>
    <row r="46" spans="1:18" x14ac:dyDescent="0.25">
      <c r="A46" s="49" t="s">
        <v>48</v>
      </c>
      <c r="B46" s="30">
        <v>1411.2425600000001</v>
      </c>
      <c r="C46" s="30">
        <v>684.55077000000006</v>
      </c>
      <c r="D46" s="30">
        <v>0</v>
      </c>
      <c r="E46" s="30">
        <v>0</v>
      </c>
      <c r="F46" s="30">
        <v>0</v>
      </c>
      <c r="G46" s="30">
        <v>0</v>
      </c>
      <c r="H46" s="30">
        <v>0</v>
      </c>
      <c r="I46" s="30">
        <v>0</v>
      </c>
      <c r="J46" s="30">
        <v>0</v>
      </c>
      <c r="K46" s="30">
        <v>0</v>
      </c>
      <c r="L46" s="30">
        <v>0</v>
      </c>
      <c r="M46" s="30">
        <v>0</v>
      </c>
      <c r="N46" s="30">
        <v>0</v>
      </c>
      <c r="O46" s="30">
        <v>0</v>
      </c>
      <c r="P46" s="30">
        <v>0</v>
      </c>
      <c r="Q46" s="30">
        <v>0</v>
      </c>
      <c r="R46" s="25">
        <f t="shared" si="0"/>
        <v>2095.7933300000004</v>
      </c>
    </row>
    <row r="47" spans="1:18" x14ac:dyDescent="0.25">
      <c r="A47" s="49" t="s">
        <v>49</v>
      </c>
      <c r="B47" s="30">
        <v>198.28210000000001</v>
      </c>
      <c r="C47" s="30">
        <v>41.231960000000001</v>
      </c>
      <c r="D47" s="30">
        <v>17.449279999999998</v>
      </c>
      <c r="E47" s="30">
        <v>485.58406000000002</v>
      </c>
      <c r="F47" s="30">
        <v>188.48443</v>
      </c>
      <c r="G47" s="30">
        <v>0</v>
      </c>
      <c r="H47" s="30">
        <v>3301.2736800000002</v>
      </c>
      <c r="I47" s="30">
        <v>0</v>
      </c>
      <c r="J47" s="30">
        <v>5243.8793999999998</v>
      </c>
      <c r="K47" s="30">
        <v>131.48022</v>
      </c>
      <c r="L47" s="30">
        <v>15.84745</v>
      </c>
      <c r="M47" s="30">
        <v>0</v>
      </c>
      <c r="N47" s="30">
        <v>0</v>
      </c>
      <c r="O47" s="30">
        <v>0</v>
      </c>
      <c r="P47" s="30">
        <v>0</v>
      </c>
      <c r="Q47" s="30">
        <v>721.02152000000001</v>
      </c>
      <c r="R47" s="25">
        <f t="shared" si="0"/>
        <v>10344.534099999999</v>
      </c>
    </row>
    <row r="48" spans="1:18" x14ac:dyDescent="0.25">
      <c r="A48" s="49" t="s">
        <v>50</v>
      </c>
      <c r="B48" s="30">
        <v>176.38022000000001</v>
      </c>
      <c r="C48" s="30">
        <v>94.490399999999994</v>
      </c>
      <c r="D48" s="30">
        <v>0</v>
      </c>
      <c r="E48" s="30">
        <v>0</v>
      </c>
      <c r="F48" s="30">
        <v>68.497169999999997</v>
      </c>
      <c r="G48" s="30">
        <v>0</v>
      </c>
      <c r="H48" s="30">
        <v>0</v>
      </c>
      <c r="I48" s="30">
        <v>0</v>
      </c>
      <c r="J48" s="30">
        <v>0</v>
      </c>
      <c r="K48" s="30">
        <v>0</v>
      </c>
      <c r="L48" s="30">
        <v>1.383</v>
      </c>
      <c r="M48" s="30">
        <v>0</v>
      </c>
      <c r="N48" s="30">
        <v>0</v>
      </c>
      <c r="O48" s="30">
        <v>0</v>
      </c>
      <c r="P48" s="30">
        <v>0</v>
      </c>
      <c r="Q48" s="30">
        <v>79.993750000000006</v>
      </c>
      <c r="R48" s="25">
        <f t="shared" si="0"/>
        <v>420.74454000000003</v>
      </c>
    </row>
    <row r="49" spans="1:18" x14ac:dyDescent="0.25">
      <c r="A49" s="49" t="s">
        <v>51</v>
      </c>
      <c r="B49" s="30">
        <v>16629.203089999999</v>
      </c>
      <c r="C49" s="30">
        <v>15075.702270000002</v>
      </c>
      <c r="D49" s="30">
        <v>710.81322999999998</v>
      </c>
      <c r="E49" s="30">
        <v>10398.60751</v>
      </c>
      <c r="F49" s="30">
        <v>5997.2511200000008</v>
      </c>
      <c r="G49" s="30">
        <v>0</v>
      </c>
      <c r="H49" s="30">
        <v>0</v>
      </c>
      <c r="I49" s="30">
        <v>408.01974000000001</v>
      </c>
      <c r="J49" s="30">
        <v>163.16461000000001</v>
      </c>
      <c r="K49" s="30">
        <v>0</v>
      </c>
      <c r="L49" s="30">
        <v>508.86560000000003</v>
      </c>
      <c r="M49" s="30">
        <v>0</v>
      </c>
      <c r="N49" s="30">
        <v>0</v>
      </c>
      <c r="O49" s="30">
        <v>0</v>
      </c>
      <c r="P49" s="30">
        <v>0</v>
      </c>
      <c r="Q49" s="30">
        <v>1037.5364399999999</v>
      </c>
      <c r="R49" s="25">
        <f t="shared" si="0"/>
        <v>50929.163610000003</v>
      </c>
    </row>
    <row r="50" spans="1:18" x14ac:dyDescent="0.25">
      <c r="A50" s="6" t="s">
        <v>52</v>
      </c>
      <c r="B50" s="18">
        <v>0</v>
      </c>
      <c r="C50" s="18">
        <v>0</v>
      </c>
      <c r="D50" s="18">
        <v>0</v>
      </c>
      <c r="E50" s="18">
        <v>0</v>
      </c>
      <c r="F50" s="18">
        <v>0</v>
      </c>
      <c r="G50" s="30">
        <v>0</v>
      </c>
      <c r="H50" s="30">
        <v>0</v>
      </c>
      <c r="I50" s="30">
        <v>0</v>
      </c>
      <c r="J50" s="30">
        <v>0</v>
      </c>
      <c r="K50" s="30">
        <v>0</v>
      </c>
      <c r="L50" s="30">
        <v>0</v>
      </c>
      <c r="M50" s="18">
        <v>0</v>
      </c>
      <c r="N50" s="18">
        <v>0</v>
      </c>
      <c r="O50" s="18">
        <v>0</v>
      </c>
      <c r="P50" s="18">
        <v>0</v>
      </c>
      <c r="Q50" s="18">
        <v>0</v>
      </c>
      <c r="R50" s="25">
        <f t="shared" si="0"/>
        <v>0</v>
      </c>
    </row>
    <row r="51" spans="1:18" x14ac:dyDescent="0.25">
      <c r="A51" s="49" t="s">
        <v>53</v>
      </c>
      <c r="B51" s="30">
        <v>23.197320000000001</v>
      </c>
      <c r="C51" s="30">
        <v>8.3176699999999997</v>
      </c>
      <c r="D51" s="30">
        <v>0</v>
      </c>
      <c r="E51" s="30">
        <v>139.61864000000003</v>
      </c>
      <c r="F51" s="30">
        <v>0</v>
      </c>
      <c r="G51" s="30">
        <v>0</v>
      </c>
      <c r="H51" s="30">
        <v>1048.2771299999999</v>
      </c>
      <c r="I51" s="30">
        <v>0</v>
      </c>
      <c r="J51" s="30">
        <v>2508.6151399999999</v>
      </c>
      <c r="K51" s="30">
        <v>305.16174000000001</v>
      </c>
      <c r="L51" s="30">
        <v>3.7048200000000002</v>
      </c>
      <c r="M51" s="30">
        <v>0</v>
      </c>
      <c r="N51" s="30">
        <v>0</v>
      </c>
      <c r="O51" s="30">
        <v>0</v>
      </c>
      <c r="P51" s="30">
        <v>0</v>
      </c>
      <c r="Q51" s="30">
        <v>9.1284100000000006</v>
      </c>
      <c r="R51" s="25">
        <f t="shared" si="0"/>
        <v>4046.0208699999994</v>
      </c>
    </row>
    <row r="52" spans="1:18" x14ac:dyDescent="0.25">
      <c r="A52" s="49" t="s">
        <v>54</v>
      </c>
      <c r="B52" s="30">
        <v>659.43531999999993</v>
      </c>
      <c r="C52" s="30">
        <v>0</v>
      </c>
      <c r="D52" s="30">
        <v>0</v>
      </c>
      <c r="E52" s="30">
        <v>29.77402</v>
      </c>
      <c r="F52" s="30">
        <v>1.73482</v>
      </c>
      <c r="G52" s="30">
        <v>0</v>
      </c>
      <c r="H52" s="30">
        <v>0</v>
      </c>
      <c r="I52" s="30">
        <v>0</v>
      </c>
      <c r="J52" s="30">
        <v>751.12129000000004</v>
      </c>
      <c r="K52" s="30">
        <v>239.54333</v>
      </c>
      <c r="L52" s="30">
        <v>0</v>
      </c>
      <c r="M52" s="30">
        <v>0</v>
      </c>
      <c r="N52" s="30">
        <v>0</v>
      </c>
      <c r="O52" s="30">
        <v>0</v>
      </c>
      <c r="P52" s="30">
        <v>0</v>
      </c>
      <c r="Q52" s="30">
        <v>126.73296000000001</v>
      </c>
      <c r="R52" s="25">
        <f t="shared" si="0"/>
        <v>1808.3417400000001</v>
      </c>
    </row>
    <row r="53" spans="1:18" x14ac:dyDescent="0.25">
      <c r="A53" s="49" t="s">
        <v>55</v>
      </c>
      <c r="B53" s="30">
        <v>8834.56531</v>
      </c>
      <c r="C53" s="30">
        <v>420.36402000000004</v>
      </c>
      <c r="D53" s="30">
        <v>386.06268</v>
      </c>
      <c r="E53" s="30">
        <v>2398.7871500000001</v>
      </c>
      <c r="F53" s="30">
        <v>112.59781</v>
      </c>
      <c r="G53" s="30">
        <v>0</v>
      </c>
      <c r="H53" s="30">
        <v>742.09699999999998</v>
      </c>
      <c r="I53" s="30">
        <v>0</v>
      </c>
      <c r="J53" s="30">
        <v>62382.36621</v>
      </c>
      <c r="K53" s="30">
        <v>8263.9337799999994</v>
      </c>
      <c r="L53" s="30">
        <v>611.17075999999997</v>
      </c>
      <c r="M53" s="30">
        <v>0</v>
      </c>
      <c r="N53" s="30">
        <v>0</v>
      </c>
      <c r="O53" s="30">
        <v>0</v>
      </c>
      <c r="P53" s="30">
        <v>0</v>
      </c>
      <c r="Q53" s="30">
        <v>337.70274000000001</v>
      </c>
      <c r="R53" s="25">
        <f t="shared" si="0"/>
        <v>84489.647459999978</v>
      </c>
    </row>
    <row r="54" spans="1:18" x14ac:dyDescent="0.25">
      <c r="A54" s="49" t="s">
        <v>56</v>
      </c>
      <c r="B54" s="30">
        <v>1308.4485199999999</v>
      </c>
      <c r="C54" s="30">
        <v>185.57810999999998</v>
      </c>
      <c r="D54" s="30">
        <v>156.61712</v>
      </c>
      <c r="E54" s="30">
        <v>3.77061</v>
      </c>
      <c r="F54" s="30">
        <v>1167.92931</v>
      </c>
      <c r="G54" s="30">
        <v>0</v>
      </c>
      <c r="H54" s="30">
        <v>13.73593</v>
      </c>
      <c r="I54" s="30">
        <v>0</v>
      </c>
      <c r="J54" s="30">
        <v>9965.6782500000008</v>
      </c>
      <c r="K54" s="30">
        <v>9921.1967699999987</v>
      </c>
      <c r="L54" s="30">
        <v>1878.4232500000001</v>
      </c>
      <c r="M54" s="30">
        <v>0</v>
      </c>
      <c r="N54" s="30">
        <v>0</v>
      </c>
      <c r="O54" s="30">
        <v>0</v>
      </c>
      <c r="P54" s="30">
        <v>0</v>
      </c>
      <c r="Q54" s="30">
        <v>12.5078</v>
      </c>
      <c r="R54" s="25">
        <f t="shared" si="0"/>
        <v>24613.885669999996</v>
      </c>
    </row>
    <row r="55" spans="1:18" x14ac:dyDescent="0.25">
      <c r="A55" s="49" t="s">
        <v>57</v>
      </c>
      <c r="B55" s="30">
        <v>5956.8842599999998</v>
      </c>
      <c r="C55" s="30">
        <v>32.904519999999998</v>
      </c>
      <c r="D55" s="30">
        <v>0</v>
      </c>
      <c r="E55" s="30">
        <v>110.75127999999999</v>
      </c>
      <c r="F55" s="30">
        <v>0</v>
      </c>
      <c r="G55" s="30">
        <v>0</v>
      </c>
      <c r="H55" s="30">
        <v>134.01285999999999</v>
      </c>
      <c r="I55" s="30">
        <v>0</v>
      </c>
      <c r="J55" s="30">
        <v>24939.160049999999</v>
      </c>
      <c r="K55" s="30">
        <v>2991.4639099999999</v>
      </c>
      <c r="L55" s="30">
        <v>265.60828000000004</v>
      </c>
      <c r="M55" s="30">
        <v>0</v>
      </c>
      <c r="N55" s="30">
        <v>0</v>
      </c>
      <c r="O55" s="30">
        <v>0</v>
      </c>
      <c r="P55" s="30">
        <v>0</v>
      </c>
      <c r="Q55" s="30">
        <v>15312.15475</v>
      </c>
      <c r="R55" s="25">
        <f t="shared" si="0"/>
        <v>49742.939910000001</v>
      </c>
    </row>
    <row r="56" spans="1:18" x14ac:dyDescent="0.25">
      <c r="A56" s="49" t="s">
        <v>58</v>
      </c>
      <c r="B56" s="30">
        <v>382.17351000000002</v>
      </c>
      <c r="C56" s="30">
        <v>445.17192999999997</v>
      </c>
      <c r="D56" s="30">
        <v>0.38194</v>
      </c>
      <c r="E56" s="30">
        <v>0</v>
      </c>
      <c r="F56" s="30">
        <v>124.61851</v>
      </c>
      <c r="G56" s="30">
        <v>0</v>
      </c>
      <c r="H56" s="30">
        <v>0</v>
      </c>
      <c r="I56" s="30">
        <v>0</v>
      </c>
      <c r="J56" s="30">
        <v>5.9836099999999997</v>
      </c>
      <c r="K56" s="30">
        <v>129.46132</v>
      </c>
      <c r="L56" s="30">
        <v>0</v>
      </c>
      <c r="M56" s="30">
        <v>0</v>
      </c>
      <c r="N56" s="30">
        <v>0</v>
      </c>
      <c r="O56" s="30">
        <v>0</v>
      </c>
      <c r="P56" s="30">
        <v>0</v>
      </c>
      <c r="Q56" s="30">
        <v>328.08621999999997</v>
      </c>
      <c r="R56" s="25">
        <f t="shared" si="0"/>
        <v>1415.8770400000001</v>
      </c>
    </row>
    <row r="57" spans="1:18" x14ac:dyDescent="0.25">
      <c r="A57" s="49" t="s">
        <v>59</v>
      </c>
      <c r="B57" s="30">
        <v>0</v>
      </c>
      <c r="C57" s="30">
        <v>0</v>
      </c>
      <c r="D57" s="30">
        <v>0</v>
      </c>
      <c r="E57" s="30">
        <v>0</v>
      </c>
      <c r="F57" s="30">
        <v>0</v>
      </c>
      <c r="G57" s="30">
        <v>0</v>
      </c>
      <c r="H57" s="30">
        <v>0</v>
      </c>
      <c r="I57" s="30">
        <v>0</v>
      </c>
      <c r="J57" s="30">
        <v>0</v>
      </c>
      <c r="K57" s="30">
        <v>0</v>
      </c>
      <c r="L57" s="30">
        <v>0</v>
      </c>
      <c r="M57" s="30">
        <v>0</v>
      </c>
      <c r="N57" s="30">
        <v>0</v>
      </c>
      <c r="O57" s="30">
        <v>0</v>
      </c>
      <c r="P57" s="30">
        <v>0</v>
      </c>
      <c r="Q57" s="30">
        <v>0</v>
      </c>
      <c r="R57" s="25">
        <f t="shared" si="0"/>
        <v>0</v>
      </c>
    </row>
    <row r="58" spans="1:18" x14ac:dyDescent="0.25">
      <c r="A58" s="48" t="s">
        <v>60</v>
      </c>
      <c r="B58" s="30">
        <v>0</v>
      </c>
      <c r="C58" s="30">
        <v>0</v>
      </c>
      <c r="D58" s="30">
        <v>0</v>
      </c>
      <c r="E58" s="30">
        <v>0</v>
      </c>
      <c r="F58" s="30">
        <v>0</v>
      </c>
      <c r="G58" s="30">
        <v>0</v>
      </c>
      <c r="H58" s="30">
        <v>0</v>
      </c>
      <c r="I58" s="30">
        <v>0</v>
      </c>
      <c r="J58" s="30">
        <v>376.79478999999998</v>
      </c>
      <c r="K58" s="30">
        <v>0</v>
      </c>
      <c r="L58" s="30">
        <v>0</v>
      </c>
      <c r="M58" s="30">
        <v>0</v>
      </c>
      <c r="N58" s="30">
        <v>0</v>
      </c>
      <c r="O58" s="30">
        <v>0</v>
      </c>
      <c r="P58" s="30">
        <v>0</v>
      </c>
      <c r="Q58" s="30">
        <v>0</v>
      </c>
      <c r="R58" s="25">
        <f t="shared" si="0"/>
        <v>376.79478999999998</v>
      </c>
    </row>
    <row r="59" spans="1:18" x14ac:dyDescent="0.25">
      <c r="A59" s="49" t="s">
        <v>61</v>
      </c>
      <c r="B59" s="30">
        <v>78.66494999999999</v>
      </c>
      <c r="C59" s="30">
        <v>0</v>
      </c>
      <c r="D59" s="30">
        <v>0</v>
      </c>
      <c r="E59" s="30">
        <v>389.15080999999998</v>
      </c>
      <c r="F59" s="30">
        <v>0</v>
      </c>
      <c r="G59" s="30">
        <v>0</v>
      </c>
      <c r="H59" s="30">
        <v>102.58868</v>
      </c>
      <c r="I59" s="30">
        <v>0</v>
      </c>
      <c r="J59" s="30">
        <v>1278.3121199999998</v>
      </c>
      <c r="K59" s="30">
        <v>312.64515</v>
      </c>
      <c r="L59" s="30">
        <v>1197.51594</v>
      </c>
      <c r="M59" s="30">
        <v>0</v>
      </c>
      <c r="N59" s="30">
        <v>0</v>
      </c>
      <c r="O59" s="30">
        <v>0</v>
      </c>
      <c r="P59" s="30">
        <v>0</v>
      </c>
      <c r="Q59" s="30">
        <v>52.249300000000005</v>
      </c>
      <c r="R59" s="25">
        <f t="shared" si="0"/>
        <v>3411.1269499999994</v>
      </c>
    </row>
    <row r="60" spans="1:18" x14ac:dyDescent="0.25">
      <c r="A60" s="49" t="s">
        <v>62</v>
      </c>
      <c r="B60" s="30">
        <v>43.205319999999993</v>
      </c>
      <c r="C60" s="30">
        <v>39.635109999999997</v>
      </c>
      <c r="D60" s="30">
        <v>0</v>
      </c>
      <c r="E60" s="30">
        <v>3.21841</v>
      </c>
      <c r="F60" s="30">
        <v>1158.4263500000002</v>
      </c>
      <c r="G60" s="30">
        <v>0</v>
      </c>
      <c r="H60" s="30">
        <v>452.42159000000004</v>
      </c>
      <c r="I60" s="30">
        <v>0</v>
      </c>
      <c r="J60" s="30">
        <v>61.877739999999996</v>
      </c>
      <c r="K60" s="30">
        <v>2961.1548500000004</v>
      </c>
      <c r="L60" s="30">
        <v>277.77830999999998</v>
      </c>
      <c r="M60" s="30">
        <v>0</v>
      </c>
      <c r="N60" s="30">
        <v>0</v>
      </c>
      <c r="O60" s="30">
        <v>0</v>
      </c>
      <c r="P60" s="30">
        <v>0</v>
      </c>
      <c r="Q60" s="30">
        <v>0</v>
      </c>
      <c r="R60" s="25">
        <f t="shared" si="0"/>
        <v>4997.7176799999997</v>
      </c>
    </row>
    <row r="61" spans="1:18" x14ac:dyDescent="0.25">
      <c r="A61" s="70" t="s">
        <v>11</v>
      </c>
      <c r="B61" s="50">
        <f>+SUM(B10:B60)</f>
        <v>144660.10000999999</v>
      </c>
      <c r="C61" s="50">
        <f t="shared" ref="C61:Q61" si="1">+SUM(C10:C60)</f>
        <v>54203.365060000004</v>
      </c>
      <c r="D61" s="50">
        <f t="shared" si="1"/>
        <v>6513.0500399999992</v>
      </c>
      <c r="E61" s="50">
        <f t="shared" si="1"/>
        <v>115711.18716000002</v>
      </c>
      <c r="F61" s="50">
        <f t="shared" si="1"/>
        <v>111204.14496000001</v>
      </c>
      <c r="G61" s="50">
        <f t="shared" si="1"/>
        <v>0</v>
      </c>
      <c r="H61" s="50">
        <f t="shared" si="1"/>
        <v>298526.80774000002</v>
      </c>
      <c r="I61" s="50">
        <f t="shared" si="1"/>
        <v>1043.9483599999999</v>
      </c>
      <c r="J61" s="50">
        <f t="shared" si="1"/>
        <v>635966.41942999989</v>
      </c>
      <c r="K61" s="50">
        <f t="shared" si="1"/>
        <v>156496.73057999994</v>
      </c>
      <c r="L61" s="50">
        <f t="shared" si="1"/>
        <v>27255.119090000004</v>
      </c>
      <c r="M61" s="50">
        <f t="shared" si="1"/>
        <v>0</v>
      </c>
      <c r="N61" s="50">
        <f t="shared" si="1"/>
        <v>0</v>
      </c>
      <c r="O61" s="50">
        <f t="shared" si="1"/>
        <v>38500.364379999999</v>
      </c>
      <c r="P61" s="50">
        <f t="shared" si="1"/>
        <v>0</v>
      </c>
      <c r="Q61" s="50">
        <f t="shared" si="1"/>
        <v>326513.40705000004</v>
      </c>
      <c r="R61" s="50">
        <f>+SUM(R10:R60)</f>
        <v>1916594.6438599995</v>
      </c>
    </row>
    <row r="62" spans="1:18" x14ac:dyDescent="0.25">
      <c r="R62" s="134" t="s">
        <v>244</v>
      </c>
    </row>
    <row r="63" spans="1:18" x14ac:dyDescent="0.25">
      <c r="A63" s="130" t="s">
        <v>245</v>
      </c>
    </row>
  </sheetData>
  <mergeCells count="6">
    <mergeCell ref="A4:R4"/>
    <mergeCell ref="A5:R5"/>
    <mergeCell ref="A6:R6"/>
    <mergeCell ref="A7:R7"/>
    <mergeCell ref="A1:R1"/>
    <mergeCell ref="A3:R3"/>
  </mergeCells>
  <pageMargins left="0.7" right="0.7" top="0.75" bottom="0.75" header="0.3" footer="0.3"/>
  <pageSetup scale="37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C6F25D-2152-4C9F-ADEF-3A923A6D698E}">
  <sheetPr>
    <tabColor rgb="FF92D050"/>
    <pageSetUpPr fitToPage="1"/>
  </sheetPr>
  <dimension ref="A1:R69"/>
  <sheetViews>
    <sheetView zoomScale="96" zoomScaleNormal="96" workbookViewId="0">
      <pane ySplit="9" topLeftCell="A10" activePane="bottomLeft" state="frozen"/>
      <selection pane="bottomLeft" sqref="A1:XFD1"/>
    </sheetView>
  </sheetViews>
  <sheetFormatPr baseColWidth="10" defaultColWidth="9.140625" defaultRowHeight="15" x14ac:dyDescent="0.25"/>
  <cols>
    <col min="1" max="1" width="45" style="1" customWidth="1"/>
    <col min="2" max="2" width="17.42578125" style="1" customWidth="1"/>
    <col min="3" max="3" width="16.28515625" style="1" customWidth="1"/>
    <col min="4" max="4" width="16" style="1" customWidth="1"/>
    <col min="5" max="5" width="15.5703125" style="1" bestFit="1" customWidth="1"/>
    <col min="6" max="6" width="11.28515625" style="1" bestFit="1" customWidth="1"/>
    <col min="7" max="7" width="11.5703125" style="1" customWidth="1"/>
    <col min="8" max="8" width="16.140625" style="1" customWidth="1"/>
    <col min="9" max="9" width="11.140625" style="1" customWidth="1"/>
    <col min="10" max="10" width="17.28515625" style="1" customWidth="1"/>
    <col min="11" max="16384" width="9.140625" style="1"/>
  </cols>
  <sheetData>
    <row r="1" spans="1:18" s="136" customFormat="1" ht="45.75" customHeight="1" x14ac:dyDescent="0.25">
      <c r="A1" s="180" t="s">
        <v>280</v>
      </c>
      <c r="B1" s="181"/>
      <c r="C1" s="181"/>
      <c r="D1" s="181"/>
      <c r="E1" s="181"/>
      <c r="F1" s="181"/>
      <c r="G1" s="181"/>
      <c r="H1" s="181"/>
      <c r="I1" s="181"/>
      <c r="J1" s="181"/>
      <c r="K1" s="182"/>
      <c r="L1" s="182"/>
      <c r="M1" s="182"/>
      <c r="N1" s="182"/>
      <c r="O1" s="182"/>
      <c r="P1" s="182"/>
      <c r="Q1" s="182"/>
      <c r="R1" s="182"/>
    </row>
    <row r="3" spans="1:18" x14ac:dyDescent="0.25">
      <c r="A3" s="149" t="s">
        <v>132</v>
      </c>
      <c r="B3" s="149"/>
      <c r="C3" s="149"/>
      <c r="D3" s="149"/>
      <c r="E3" s="149"/>
      <c r="F3" s="149"/>
      <c r="G3" s="149"/>
      <c r="H3" s="149"/>
      <c r="I3" s="149"/>
      <c r="J3" s="149"/>
    </row>
    <row r="4" spans="1:18" x14ac:dyDescent="0.25">
      <c r="A4" s="149" t="s">
        <v>1</v>
      </c>
      <c r="B4" s="149"/>
      <c r="C4" s="149"/>
      <c r="D4" s="149"/>
      <c r="E4" s="149"/>
      <c r="F4" s="149"/>
      <c r="G4" s="149"/>
      <c r="H4" s="149"/>
      <c r="I4" s="149"/>
      <c r="J4" s="149"/>
    </row>
    <row r="5" spans="1:18" ht="15.75" x14ac:dyDescent="0.25">
      <c r="A5" s="157" t="s">
        <v>133</v>
      </c>
      <c r="B5" s="157"/>
      <c r="C5" s="157"/>
      <c r="D5" s="157"/>
      <c r="E5" s="157"/>
      <c r="F5" s="157"/>
      <c r="G5" s="157"/>
      <c r="H5" s="157"/>
      <c r="I5" s="157"/>
      <c r="J5" s="157"/>
    </row>
    <row r="6" spans="1:18" x14ac:dyDescent="0.25">
      <c r="A6" s="149" t="s">
        <v>3</v>
      </c>
      <c r="B6" s="149"/>
      <c r="C6" s="149"/>
      <c r="D6" s="149"/>
      <c r="E6" s="149"/>
      <c r="F6" s="149"/>
      <c r="G6" s="149"/>
      <c r="H6" s="149"/>
      <c r="I6" s="149"/>
      <c r="J6" s="149"/>
    </row>
    <row r="7" spans="1:18" x14ac:dyDescent="0.25">
      <c r="A7" s="149" t="s">
        <v>4</v>
      </c>
      <c r="B7" s="149"/>
      <c r="C7" s="149"/>
      <c r="D7" s="149"/>
      <c r="E7" s="149"/>
      <c r="F7" s="149"/>
      <c r="G7" s="149"/>
      <c r="H7" s="149"/>
      <c r="I7" s="149"/>
      <c r="J7" s="149"/>
    </row>
    <row r="8" spans="1:18" x14ac:dyDescent="0.25">
      <c r="A8" s="123"/>
      <c r="B8" s="123"/>
      <c r="C8" s="123"/>
      <c r="D8" s="123"/>
      <c r="E8" s="123"/>
      <c r="F8" s="123"/>
    </row>
    <row r="9" spans="1:18" ht="53.25" customHeight="1" x14ac:dyDescent="0.25">
      <c r="A9" s="17" t="s">
        <v>5</v>
      </c>
      <c r="B9" s="17" t="s">
        <v>92</v>
      </c>
      <c r="C9" s="17" t="s">
        <v>93</v>
      </c>
      <c r="D9" s="17" t="s">
        <v>124</v>
      </c>
      <c r="E9" s="17" t="s">
        <v>125</v>
      </c>
      <c r="F9" s="17" t="s">
        <v>96</v>
      </c>
      <c r="G9" s="17" t="s">
        <v>97</v>
      </c>
      <c r="H9" s="17" t="s">
        <v>98</v>
      </c>
      <c r="I9" s="17" t="s">
        <v>126</v>
      </c>
      <c r="J9" s="17" t="s">
        <v>11</v>
      </c>
    </row>
    <row r="10" spans="1:18" s="48" customFormat="1" x14ac:dyDescent="0.25">
      <c r="A10" s="6" t="s">
        <v>12</v>
      </c>
      <c r="B10" s="18">
        <v>0</v>
      </c>
      <c r="C10" s="18">
        <v>0</v>
      </c>
      <c r="D10" s="18">
        <v>0</v>
      </c>
      <c r="E10" s="18">
        <v>0</v>
      </c>
      <c r="F10" s="18">
        <v>0</v>
      </c>
      <c r="G10" s="18">
        <v>0</v>
      </c>
      <c r="H10" s="18">
        <v>0</v>
      </c>
      <c r="I10" s="18">
        <v>0</v>
      </c>
      <c r="J10" s="25">
        <v>0</v>
      </c>
    </row>
    <row r="11" spans="1:18" x14ac:dyDescent="0.25">
      <c r="A11" s="49" t="s">
        <v>13</v>
      </c>
      <c r="B11" s="30">
        <v>2646.2924900000003</v>
      </c>
      <c r="C11" s="30">
        <v>1258.4886000000001</v>
      </c>
      <c r="D11" s="30">
        <v>3607.4483300000002</v>
      </c>
      <c r="E11" s="30">
        <v>0</v>
      </c>
      <c r="F11" s="30">
        <v>17984.476039999998</v>
      </c>
      <c r="G11" s="30">
        <v>0</v>
      </c>
      <c r="H11" s="30">
        <v>0</v>
      </c>
      <c r="I11" s="30">
        <v>0</v>
      </c>
      <c r="J11" s="25">
        <v>25496.705459999997</v>
      </c>
    </row>
    <row r="12" spans="1:18" x14ac:dyDescent="0.25">
      <c r="A12" s="49" t="s">
        <v>14</v>
      </c>
      <c r="B12" s="30">
        <v>0</v>
      </c>
      <c r="C12" s="30">
        <v>0</v>
      </c>
      <c r="D12" s="30">
        <v>2712.7658500000002</v>
      </c>
      <c r="E12" s="30">
        <v>2304.3642200000004</v>
      </c>
      <c r="F12" s="30">
        <v>0</v>
      </c>
      <c r="G12" s="30">
        <v>0</v>
      </c>
      <c r="H12" s="30">
        <v>0</v>
      </c>
      <c r="I12" s="30">
        <v>0</v>
      </c>
      <c r="J12" s="25">
        <v>5017.1300700000011</v>
      </c>
    </row>
    <row r="13" spans="1:18" x14ac:dyDescent="0.25">
      <c r="A13" s="49" t="s">
        <v>15</v>
      </c>
      <c r="B13" s="30">
        <v>6231.0541199999998</v>
      </c>
      <c r="C13" s="30">
        <v>645</v>
      </c>
      <c r="D13" s="30">
        <v>1478</v>
      </c>
      <c r="E13" s="30">
        <v>0</v>
      </c>
      <c r="F13" s="30">
        <v>5903</v>
      </c>
      <c r="G13" s="30">
        <v>0</v>
      </c>
      <c r="H13" s="30">
        <v>0</v>
      </c>
      <c r="I13" s="30">
        <v>0</v>
      </c>
      <c r="J13" s="25">
        <v>14257.054120000001</v>
      </c>
    </row>
    <row r="14" spans="1:18" x14ac:dyDescent="0.25">
      <c r="A14" s="49" t="s">
        <v>16</v>
      </c>
      <c r="B14" s="30">
        <v>1212.4448600000001</v>
      </c>
      <c r="C14" s="30">
        <v>400.48085000000003</v>
      </c>
      <c r="D14" s="30">
        <v>1736.5598199999999</v>
      </c>
      <c r="E14" s="30">
        <v>0</v>
      </c>
      <c r="F14" s="30">
        <v>11539.180759999999</v>
      </c>
      <c r="G14" s="30">
        <v>56.462949999999999</v>
      </c>
      <c r="H14" s="30">
        <v>0</v>
      </c>
      <c r="I14" s="30">
        <v>0</v>
      </c>
      <c r="J14" s="25">
        <v>14945.129239999998</v>
      </c>
    </row>
    <row r="15" spans="1:18" x14ac:dyDescent="0.25">
      <c r="A15" s="49" t="s">
        <v>17</v>
      </c>
      <c r="B15" s="30">
        <v>118.42115</v>
      </c>
      <c r="C15" s="30">
        <v>127.76228999999999</v>
      </c>
      <c r="D15" s="30">
        <v>458.19147999999996</v>
      </c>
      <c r="E15" s="30">
        <v>0</v>
      </c>
      <c r="F15" s="30">
        <v>4241.9131200000002</v>
      </c>
      <c r="G15" s="30">
        <v>4.5931199999999999</v>
      </c>
      <c r="H15" s="30">
        <v>0</v>
      </c>
      <c r="I15" s="30">
        <v>0</v>
      </c>
      <c r="J15" s="25">
        <v>4950.8811600000008</v>
      </c>
    </row>
    <row r="16" spans="1:18" x14ac:dyDescent="0.25">
      <c r="A16" s="49" t="s">
        <v>18</v>
      </c>
      <c r="B16" s="30">
        <v>2683.11283</v>
      </c>
      <c r="C16" s="30">
        <v>1106.90462</v>
      </c>
      <c r="D16" s="30">
        <v>862.07789000000002</v>
      </c>
      <c r="E16" s="30">
        <v>28.676449999999999</v>
      </c>
      <c r="F16" s="30">
        <v>25.225080000000002</v>
      </c>
      <c r="G16" s="30">
        <v>0.56491999999999998</v>
      </c>
      <c r="H16" s="30">
        <v>0</v>
      </c>
      <c r="I16" s="30">
        <v>0</v>
      </c>
      <c r="J16" s="25">
        <v>4706.5617899999997</v>
      </c>
    </row>
    <row r="17" spans="1:10" x14ac:dyDescent="0.25">
      <c r="A17" s="49" t="s">
        <v>19</v>
      </c>
      <c r="B17" s="30">
        <v>0</v>
      </c>
      <c r="C17" s="30">
        <v>0</v>
      </c>
      <c r="D17" s="30">
        <v>0</v>
      </c>
      <c r="E17" s="30">
        <v>0</v>
      </c>
      <c r="F17" s="30">
        <v>0</v>
      </c>
      <c r="G17" s="30">
        <v>0</v>
      </c>
      <c r="H17" s="30">
        <v>0</v>
      </c>
      <c r="I17" s="30">
        <v>0</v>
      </c>
      <c r="J17" s="25">
        <v>0</v>
      </c>
    </row>
    <row r="18" spans="1:10" x14ac:dyDescent="0.25">
      <c r="A18" s="49" t="s">
        <v>20</v>
      </c>
      <c r="B18" s="30">
        <v>0</v>
      </c>
      <c r="C18" s="30">
        <v>0</v>
      </c>
      <c r="D18" s="30">
        <v>38.864640000000001</v>
      </c>
      <c r="E18" s="30">
        <v>0</v>
      </c>
      <c r="F18" s="30">
        <v>475.03136999999998</v>
      </c>
      <c r="G18" s="30">
        <v>0.93953999999999993</v>
      </c>
      <c r="H18" s="30">
        <v>0</v>
      </c>
      <c r="I18" s="30">
        <v>0</v>
      </c>
      <c r="J18" s="25">
        <v>514.8355499999999</v>
      </c>
    </row>
    <row r="19" spans="1:10" x14ac:dyDescent="0.25">
      <c r="A19" s="49" t="s">
        <v>21</v>
      </c>
      <c r="B19" s="30">
        <v>506.53618999999998</v>
      </c>
      <c r="C19" s="30">
        <v>0</v>
      </c>
      <c r="D19" s="30">
        <v>1430.0511399999998</v>
      </c>
      <c r="E19" s="30">
        <v>0</v>
      </c>
      <c r="F19" s="30">
        <v>4.3988000000000005</v>
      </c>
      <c r="G19" s="30">
        <v>0</v>
      </c>
      <c r="H19" s="30">
        <v>0</v>
      </c>
      <c r="I19" s="30">
        <v>0</v>
      </c>
      <c r="J19" s="25">
        <v>1940.9861299999998</v>
      </c>
    </row>
    <row r="20" spans="1:10" x14ac:dyDescent="0.25">
      <c r="A20" s="6" t="s">
        <v>22</v>
      </c>
      <c r="B20" s="18">
        <v>0</v>
      </c>
      <c r="C20" s="18">
        <v>0</v>
      </c>
      <c r="D20" s="18">
        <v>0</v>
      </c>
      <c r="E20" s="18">
        <v>0</v>
      </c>
      <c r="F20" s="18">
        <v>0</v>
      </c>
      <c r="G20" s="18">
        <v>0</v>
      </c>
      <c r="H20" s="18">
        <v>0</v>
      </c>
      <c r="I20" s="18">
        <v>0</v>
      </c>
      <c r="J20" s="25">
        <v>0</v>
      </c>
    </row>
    <row r="21" spans="1:10" x14ac:dyDescent="0.25">
      <c r="A21" s="49" t="s">
        <v>23</v>
      </c>
      <c r="B21" s="30">
        <v>15872.33302</v>
      </c>
      <c r="C21" s="30">
        <v>17339.026409999999</v>
      </c>
      <c r="D21" s="30">
        <v>5954.4298899999994</v>
      </c>
      <c r="E21" s="30">
        <v>0</v>
      </c>
      <c r="F21" s="30">
        <v>172.31142000000003</v>
      </c>
      <c r="G21" s="30">
        <v>3.4617100000000001</v>
      </c>
      <c r="H21" s="30">
        <v>0</v>
      </c>
      <c r="I21" s="30">
        <v>0</v>
      </c>
      <c r="J21" s="25">
        <v>39341.562449999998</v>
      </c>
    </row>
    <row r="22" spans="1:10" x14ac:dyDescent="0.25">
      <c r="A22" s="48" t="s">
        <v>24</v>
      </c>
      <c r="B22" s="30">
        <v>451.26380999999998</v>
      </c>
      <c r="C22" s="30">
        <v>1795.8678799999998</v>
      </c>
      <c r="D22" s="30">
        <v>6493.3753099999994</v>
      </c>
      <c r="E22" s="30">
        <v>477.14034999999996</v>
      </c>
      <c r="F22" s="30">
        <v>56445.4879</v>
      </c>
      <c r="G22" s="30">
        <v>32.521700000000003</v>
      </c>
      <c r="H22" s="30">
        <v>0</v>
      </c>
      <c r="I22" s="30">
        <v>0</v>
      </c>
      <c r="J22" s="25">
        <v>65695.65694999999</v>
      </c>
    </row>
    <row r="23" spans="1:10" x14ac:dyDescent="0.25">
      <c r="A23" s="49" t="s">
        <v>25</v>
      </c>
      <c r="B23" s="30">
        <v>4881.87644</v>
      </c>
      <c r="C23" s="30">
        <v>494.26456999999999</v>
      </c>
      <c r="D23" s="30">
        <v>3894.1858299999999</v>
      </c>
      <c r="E23" s="30">
        <v>11.414010000000001</v>
      </c>
      <c r="F23" s="30">
        <v>1305.5084399999998</v>
      </c>
      <c r="G23" s="30">
        <v>573.24705000000006</v>
      </c>
      <c r="H23" s="30">
        <v>0</v>
      </c>
      <c r="I23" s="30">
        <v>0</v>
      </c>
      <c r="J23" s="25">
        <v>11160.49634</v>
      </c>
    </row>
    <row r="24" spans="1:10" x14ac:dyDescent="0.25">
      <c r="A24" s="49" t="s">
        <v>26</v>
      </c>
      <c r="B24" s="30">
        <v>1291.9765300000001</v>
      </c>
      <c r="C24" s="30">
        <v>1496.06214</v>
      </c>
      <c r="D24" s="30">
        <v>3590.2626500000001</v>
      </c>
      <c r="E24" s="30">
        <v>0</v>
      </c>
      <c r="F24" s="30">
        <v>19523.334770000001</v>
      </c>
      <c r="G24" s="30">
        <v>99.8553</v>
      </c>
      <c r="H24" s="30">
        <v>0</v>
      </c>
      <c r="I24" s="30">
        <v>0</v>
      </c>
      <c r="J24" s="25">
        <v>26001.491389999999</v>
      </c>
    </row>
    <row r="25" spans="1:10" x14ac:dyDescent="0.25">
      <c r="A25" s="49" t="s">
        <v>27</v>
      </c>
      <c r="B25" s="30">
        <v>31.57884</v>
      </c>
      <c r="C25" s="30">
        <v>74.755110000000002</v>
      </c>
      <c r="D25" s="30">
        <v>980.26943000000006</v>
      </c>
      <c r="E25" s="30">
        <v>0</v>
      </c>
      <c r="F25" s="30">
        <v>7671.2782500000003</v>
      </c>
      <c r="G25" s="30">
        <v>102.29150999999999</v>
      </c>
      <c r="H25" s="30">
        <v>0</v>
      </c>
      <c r="I25" s="30">
        <v>0</v>
      </c>
      <c r="J25" s="25">
        <v>8860.173139999999</v>
      </c>
    </row>
    <row r="26" spans="1:10" x14ac:dyDescent="0.25">
      <c r="A26" s="49" t="s">
        <v>28</v>
      </c>
      <c r="B26" s="30">
        <v>5988.2706899999994</v>
      </c>
      <c r="C26" s="30">
        <v>2321.6084099999998</v>
      </c>
      <c r="D26" s="30">
        <v>10727.688029999999</v>
      </c>
      <c r="E26" s="30">
        <v>0</v>
      </c>
      <c r="F26" s="30">
        <v>6602.6891000000005</v>
      </c>
      <c r="G26" s="30">
        <v>882.80911999999989</v>
      </c>
      <c r="H26" s="30">
        <v>0</v>
      </c>
      <c r="I26" s="30">
        <v>0</v>
      </c>
      <c r="J26" s="25">
        <v>26523.065349999997</v>
      </c>
    </row>
    <row r="27" spans="1:10" x14ac:dyDescent="0.25">
      <c r="A27" s="49" t="s">
        <v>29</v>
      </c>
      <c r="B27" s="30">
        <v>33.779260000000001</v>
      </c>
      <c r="C27" s="30">
        <v>0</v>
      </c>
      <c r="D27" s="30">
        <v>0</v>
      </c>
      <c r="E27" s="30">
        <v>0</v>
      </c>
      <c r="F27" s="30">
        <v>0</v>
      </c>
      <c r="G27" s="30">
        <v>0</v>
      </c>
      <c r="H27" s="30">
        <v>0</v>
      </c>
      <c r="I27" s="30">
        <v>0</v>
      </c>
      <c r="J27" s="25">
        <v>33.779260000000001</v>
      </c>
    </row>
    <row r="28" spans="1:10" x14ac:dyDescent="0.25">
      <c r="A28" s="6" t="s">
        <v>30</v>
      </c>
      <c r="B28" s="18">
        <v>0</v>
      </c>
      <c r="C28" s="18">
        <v>0</v>
      </c>
      <c r="D28" s="18">
        <v>0</v>
      </c>
      <c r="E28" s="18">
        <v>0</v>
      </c>
      <c r="F28" s="18">
        <v>0</v>
      </c>
      <c r="G28" s="18">
        <v>0</v>
      </c>
      <c r="H28" s="18">
        <v>0</v>
      </c>
      <c r="I28" s="18">
        <v>0</v>
      </c>
      <c r="J28" s="25">
        <v>0</v>
      </c>
    </row>
    <row r="29" spans="1:10" x14ac:dyDescent="0.25">
      <c r="A29" s="49" t="s">
        <v>31</v>
      </c>
      <c r="B29" s="30">
        <v>3424.1564199999998</v>
      </c>
      <c r="C29" s="30">
        <v>841.68425999999999</v>
      </c>
      <c r="D29" s="30">
        <v>5439.7538700000005</v>
      </c>
      <c r="E29" s="30">
        <v>0</v>
      </c>
      <c r="F29" s="30">
        <v>17356.76381</v>
      </c>
      <c r="G29" s="30">
        <v>783.47930999999994</v>
      </c>
      <c r="H29" s="30">
        <v>0</v>
      </c>
      <c r="I29" s="30">
        <v>0</v>
      </c>
      <c r="J29" s="25">
        <v>27845.837669999997</v>
      </c>
    </row>
    <row r="30" spans="1:10" x14ac:dyDescent="0.25">
      <c r="A30" s="49" t="s">
        <v>32</v>
      </c>
      <c r="B30" s="30">
        <v>9430.8214599999992</v>
      </c>
      <c r="C30" s="30">
        <v>139.62162000000001</v>
      </c>
      <c r="D30" s="30">
        <v>7011.8083999999999</v>
      </c>
      <c r="E30" s="30">
        <v>0</v>
      </c>
      <c r="F30" s="30">
        <v>4223.7918499999996</v>
      </c>
      <c r="G30" s="30">
        <v>2172.0089200000002</v>
      </c>
      <c r="H30" s="30">
        <v>0</v>
      </c>
      <c r="I30" s="30">
        <v>0</v>
      </c>
      <c r="J30" s="25">
        <v>22978.052250000001</v>
      </c>
    </row>
    <row r="31" spans="1:10" x14ac:dyDescent="0.25">
      <c r="A31" s="48" t="s">
        <v>33</v>
      </c>
      <c r="B31" s="30">
        <v>4.1485099999999999</v>
      </c>
      <c r="C31" s="30">
        <v>10.45129</v>
      </c>
      <c r="D31" s="30">
        <v>146.34782000000001</v>
      </c>
      <c r="E31" s="30">
        <v>0</v>
      </c>
      <c r="F31" s="30">
        <v>1936.80836</v>
      </c>
      <c r="G31" s="30">
        <v>0</v>
      </c>
      <c r="H31" s="30">
        <v>0</v>
      </c>
      <c r="I31" s="30">
        <v>0</v>
      </c>
      <c r="J31" s="25">
        <v>2097.7559799999999</v>
      </c>
    </row>
    <row r="32" spans="1:10" x14ac:dyDescent="0.25">
      <c r="A32" s="6" t="s">
        <v>34</v>
      </c>
      <c r="B32" s="18">
        <v>0</v>
      </c>
      <c r="C32" s="18">
        <v>0</v>
      </c>
      <c r="D32" s="18">
        <v>0</v>
      </c>
      <c r="E32" s="18">
        <v>0</v>
      </c>
      <c r="F32" s="18">
        <v>0</v>
      </c>
      <c r="G32" s="18">
        <v>0</v>
      </c>
      <c r="H32" s="18">
        <v>0</v>
      </c>
      <c r="I32" s="18">
        <v>0</v>
      </c>
      <c r="J32" s="25">
        <v>0</v>
      </c>
    </row>
    <row r="33" spans="1:10" x14ac:dyDescent="0.25">
      <c r="A33" s="49" t="s">
        <v>35</v>
      </c>
      <c r="B33" s="30">
        <v>2104.4854700000001</v>
      </c>
      <c r="C33" s="30">
        <v>142.96573999999998</v>
      </c>
      <c r="D33" s="30">
        <v>1076.43902</v>
      </c>
      <c r="E33" s="30">
        <v>0</v>
      </c>
      <c r="F33" s="30">
        <v>367.38024000000001</v>
      </c>
      <c r="G33" s="30">
        <v>23.639060000000001</v>
      </c>
      <c r="H33" s="30">
        <v>107.37946000000001</v>
      </c>
      <c r="I33" s="30">
        <v>0</v>
      </c>
      <c r="J33" s="25">
        <v>3822.28899</v>
      </c>
    </row>
    <row r="34" spans="1:10" x14ac:dyDescent="0.25">
      <c r="A34" s="49" t="s">
        <v>36</v>
      </c>
      <c r="B34" s="30">
        <v>77088.915250000005</v>
      </c>
      <c r="C34" s="30">
        <v>0</v>
      </c>
      <c r="D34" s="30">
        <v>0</v>
      </c>
      <c r="E34" s="30">
        <v>0</v>
      </c>
      <c r="F34" s="30">
        <v>0</v>
      </c>
      <c r="G34" s="30">
        <v>0</v>
      </c>
      <c r="H34" s="30">
        <v>0</v>
      </c>
      <c r="I34" s="30">
        <v>0</v>
      </c>
      <c r="J34" s="25">
        <v>77088.915250000005</v>
      </c>
    </row>
    <row r="35" spans="1:10" x14ac:dyDescent="0.25">
      <c r="A35" s="49" t="s">
        <v>37</v>
      </c>
      <c r="B35" s="30">
        <v>10589.6765</v>
      </c>
      <c r="C35" s="30">
        <v>790.36883</v>
      </c>
      <c r="D35" s="30">
        <v>6198.2288600000002</v>
      </c>
      <c r="E35" s="30">
        <v>826.46712000000002</v>
      </c>
      <c r="F35" s="30">
        <v>11.35711</v>
      </c>
      <c r="G35" s="30">
        <v>1023.44121</v>
      </c>
      <c r="H35" s="30">
        <v>885.44937000000004</v>
      </c>
      <c r="I35" s="30">
        <v>0</v>
      </c>
      <c r="J35" s="25">
        <v>20324.989000000001</v>
      </c>
    </row>
    <row r="36" spans="1:10" x14ac:dyDescent="0.25">
      <c r="A36" s="48" t="s">
        <v>38</v>
      </c>
      <c r="B36" s="30">
        <v>6807.1395899999998</v>
      </c>
      <c r="C36" s="30">
        <v>706.39741000000004</v>
      </c>
      <c r="D36" s="30">
        <v>7945.3771699999998</v>
      </c>
      <c r="E36" s="30">
        <v>225.25126999999998</v>
      </c>
      <c r="F36" s="30">
        <v>249.71173999999999</v>
      </c>
      <c r="G36" s="30">
        <v>975.40562</v>
      </c>
      <c r="H36" s="30">
        <v>0</v>
      </c>
      <c r="I36" s="30">
        <v>0</v>
      </c>
      <c r="J36" s="25">
        <v>16909.282800000001</v>
      </c>
    </row>
    <row r="37" spans="1:10" x14ac:dyDescent="0.25">
      <c r="A37" s="49" t="s">
        <v>39</v>
      </c>
      <c r="B37" s="30">
        <v>1308.6410700000001</v>
      </c>
      <c r="C37" s="30">
        <v>843.89688999999998</v>
      </c>
      <c r="D37" s="30">
        <v>8155.7272999999996</v>
      </c>
      <c r="E37" s="30">
        <v>0</v>
      </c>
      <c r="F37" s="30">
        <v>17778.472719999998</v>
      </c>
      <c r="G37" s="30">
        <v>287.75202000000002</v>
      </c>
      <c r="H37" s="30">
        <v>0</v>
      </c>
      <c r="I37" s="30">
        <v>0</v>
      </c>
      <c r="J37" s="25">
        <v>28374.489999999998</v>
      </c>
    </row>
    <row r="38" spans="1:10" x14ac:dyDescent="0.25">
      <c r="A38" s="6" t="s">
        <v>40</v>
      </c>
      <c r="B38" s="18">
        <v>0</v>
      </c>
      <c r="C38" s="18">
        <v>0</v>
      </c>
      <c r="D38" s="18">
        <v>0</v>
      </c>
      <c r="E38" s="18">
        <v>0</v>
      </c>
      <c r="F38" s="18">
        <v>0</v>
      </c>
      <c r="G38" s="18">
        <v>0</v>
      </c>
      <c r="H38" s="18">
        <v>0</v>
      </c>
      <c r="I38" s="18">
        <v>0</v>
      </c>
      <c r="J38" s="25">
        <v>0</v>
      </c>
    </row>
    <row r="39" spans="1:10" x14ac:dyDescent="0.25">
      <c r="A39" s="49" t="s">
        <v>41</v>
      </c>
      <c r="B39" s="30">
        <v>1572.91383</v>
      </c>
      <c r="C39" s="30">
        <v>1752.5441099999998</v>
      </c>
      <c r="D39" s="30">
        <v>3296.5250699999997</v>
      </c>
      <c r="E39" s="30">
        <v>500.53222000000005</v>
      </c>
      <c r="F39" s="30">
        <v>52407.489060000007</v>
      </c>
      <c r="G39" s="30">
        <v>8.6211399999999987</v>
      </c>
      <c r="H39" s="30">
        <v>0</v>
      </c>
      <c r="I39" s="30">
        <v>826.71874000000003</v>
      </c>
      <c r="J39" s="25">
        <v>60365.344170000004</v>
      </c>
    </row>
    <row r="40" spans="1:10" x14ac:dyDescent="0.25">
      <c r="A40" s="49" t="s">
        <v>42</v>
      </c>
      <c r="B40" s="30">
        <v>4108.4678299999996</v>
      </c>
      <c r="C40" s="30">
        <v>70.743460000000013</v>
      </c>
      <c r="D40" s="30">
        <v>582.77318000000002</v>
      </c>
      <c r="E40" s="30">
        <v>0</v>
      </c>
      <c r="F40" s="30">
        <v>131.46048999999999</v>
      </c>
      <c r="G40" s="30">
        <v>47.965389999999999</v>
      </c>
      <c r="H40" s="30">
        <v>0</v>
      </c>
      <c r="I40" s="30">
        <v>0</v>
      </c>
      <c r="J40" s="25">
        <v>4941.4103500000001</v>
      </c>
    </row>
    <row r="41" spans="1:10" x14ac:dyDescent="0.25">
      <c r="A41" s="6" t="s">
        <v>43</v>
      </c>
      <c r="B41" s="18">
        <v>0</v>
      </c>
      <c r="C41" s="18">
        <v>0</v>
      </c>
      <c r="D41" s="18">
        <v>0</v>
      </c>
      <c r="E41" s="18">
        <v>0</v>
      </c>
      <c r="F41" s="18">
        <v>0</v>
      </c>
      <c r="G41" s="18">
        <v>0</v>
      </c>
      <c r="H41" s="18">
        <v>0</v>
      </c>
      <c r="I41" s="18">
        <v>0</v>
      </c>
      <c r="J41" s="25">
        <v>0</v>
      </c>
    </row>
    <row r="42" spans="1:10" x14ac:dyDescent="0.25">
      <c r="A42" s="49" t="s">
        <v>44</v>
      </c>
      <c r="B42" s="30">
        <v>3961.3123100000003</v>
      </c>
      <c r="C42" s="30">
        <v>1773.2033200000001</v>
      </c>
      <c r="D42" s="30">
        <v>4116.7353299999995</v>
      </c>
      <c r="E42" s="30">
        <v>0</v>
      </c>
      <c r="F42" s="30">
        <v>10603.59592</v>
      </c>
      <c r="G42" s="30">
        <v>175.63401999999999</v>
      </c>
      <c r="H42" s="30">
        <v>0</v>
      </c>
      <c r="I42" s="30">
        <v>0</v>
      </c>
      <c r="J42" s="25">
        <v>20630.480899999999</v>
      </c>
    </row>
    <row r="43" spans="1:10" x14ac:dyDescent="0.25">
      <c r="A43" s="6" t="s">
        <v>45</v>
      </c>
      <c r="B43" s="18">
        <v>0</v>
      </c>
      <c r="C43" s="18">
        <v>0</v>
      </c>
      <c r="D43" s="18">
        <v>0</v>
      </c>
      <c r="E43" s="18">
        <v>0</v>
      </c>
      <c r="F43" s="18">
        <v>0</v>
      </c>
      <c r="G43" s="18">
        <v>0</v>
      </c>
      <c r="H43" s="18">
        <v>0</v>
      </c>
      <c r="I43" s="18">
        <v>0</v>
      </c>
      <c r="J43" s="25">
        <v>0</v>
      </c>
    </row>
    <row r="44" spans="1:10" x14ac:dyDescent="0.25">
      <c r="A44" s="49" t="s">
        <v>46</v>
      </c>
      <c r="B44" s="30">
        <v>7135.8255999999992</v>
      </c>
      <c r="C44" s="30">
        <v>4097.2885099999994</v>
      </c>
      <c r="D44" s="30">
        <v>9383.9116099999992</v>
      </c>
      <c r="E44" s="30">
        <v>0</v>
      </c>
      <c r="F44" s="30">
        <v>34629.149120000002</v>
      </c>
      <c r="G44" s="30">
        <v>726.70806999999991</v>
      </c>
      <c r="H44" s="30">
        <v>0</v>
      </c>
      <c r="I44" s="30">
        <v>0</v>
      </c>
      <c r="J44" s="25">
        <v>55972.88291</v>
      </c>
    </row>
    <row r="45" spans="1:10" x14ac:dyDescent="0.25">
      <c r="A45" s="48" t="s">
        <v>47</v>
      </c>
      <c r="B45" s="30">
        <v>3146.2850800000001</v>
      </c>
      <c r="C45" s="30">
        <v>534.33370000000002</v>
      </c>
      <c r="D45" s="30">
        <v>1112.42137</v>
      </c>
      <c r="E45" s="30">
        <v>0</v>
      </c>
      <c r="F45" s="30">
        <v>10424.516520000001</v>
      </c>
      <c r="G45" s="30">
        <v>2296.36852</v>
      </c>
      <c r="H45" s="30">
        <v>0</v>
      </c>
      <c r="I45" s="30">
        <v>0</v>
      </c>
      <c r="J45" s="25">
        <v>17513.925190000002</v>
      </c>
    </row>
    <row r="46" spans="1:10" x14ac:dyDescent="0.25">
      <c r="A46" s="49" t="s">
        <v>48</v>
      </c>
      <c r="B46" s="30">
        <v>0</v>
      </c>
      <c r="C46" s="30">
        <v>0</v>
      </c>
      <c r="D46" s="30">
        <v>0</v>
      </c>
      <c r="E46" s="30">
        <v>0</v>
      </c>
      <c r="F46" s="30">
        <v>0</v>
      </c>
      <c r="G46" s="30">
        <v>0</v>
      </c>
      <c r="H46" s="30">
        <v>0</v>
      </c>
      <c r="I46" s="30">
        <v>0</v>
      </c>
      <c r="J46" s="25">
        <v>0</v>
      </c>
    </row>
    <row r="47" spans="1:10" x14ac:dyDescent="0.25">
      <c r="A47" s="49" t="s">
        <v>49</v>
      </c>
      <c r="B47" s="30">
        <v>5817.44355</v>
      </c>
      <c r="C47" s="30">
        <v>815.74588999999992</v>
      </c>
      <c r="D47" s="30">
        <v>1596.4281399999998</v>
      </c>
      <c r="E47" s="30">
        <v>0</v>
      </c>
      <c r="F47" s="30">
        <v>15436.3027</v>
      </c>
      <c r="G47" s="30">
        <v>45.371580000000002</v>
      </c>
      <c r="H47" s="30">
        <v>0</v>
      </c>
      <c r="I47" s="30">
        <v>0</v>
      </c>
      <c r="J47" s="25">
        <v>23711.291859999998</v>
      </c>
    </row>
    <row r="48" spans="1:10" x14ac:dyDescent="0.25">
      <c r="A48" s="49" t="s">
        <v>50</v>
      </c>
      <c r="B48" s="30">
        <v>41.306190000000001</v>
      </c>
      <c r="C48" s="30">
        <v>419.05965999999995</v>
      </c>
      <c r="D48" s="30">
        <v>8287.4740999999995</v>
      </c>
      <c r="E48" s="30">
        <v>0</v>
      </c>
      <c r="F48" s="30">
        <v>24654.851549999999</v>
      </c>
      <c r="G48" s="30">
        <v>0</v>
      </c>
      <c r="H48" s="30">
        <v>0</v>
      </c>
      <c r="I48" s="30">
        <v>31.838799999999999</v>
      </c>
      <c r="J48" s="25">
        <v>33434.530299999999</v>
      </c>
    </row>
    <row r="49" spans="1:10" x14ac:dyDescent="0.25">
      <c r="A49" s="49" t="s">
        <v>51</v>
      </c>
      <c r="B49" s="30">
        <v>169.95502000000002</v>
      </c>
      <c r="C49" s="30">
        <v>185.13245000000001</v>
      </c>
      <c r="D49" s="30">
        <v>3622.8799899999999</v>
      </c>
      <c r="E49" s="30">
        <v>0</v>
      </c>
      <c r="F49" s="30">
        <v>259.70907</v>
      </c>
      <c r="G49" s="30">
        <v>2811.6629500000004</v>
      </c>
      <c r="H49" s="30">
        <v>948.07720999999992</v>
      </c>
      <c r="I49" s="30">
        <v>0</v>
      </c>
      <c r="J49" s="25">
        <v>7997.41669</v>
      </c>
    </row>
    <row r="50" spans="1:10" x14ac:dyDescent="0.25">
      <c r="A50" s="6" t="s">
        <v>52</v>
      </c>
      <c r="B50" s="18">
        <v>0</v>
      </c>
      <c r="C50" s="18">
        <v>0</v>
      </c>
      <c r="D50" s="18">
        <v>0</v>
      </c>
      <c r="E50" s="18">
        <v>0</v>
      </c>
      <c r="F50" s="18">
        <v>0</v>
      </c>
      <c r="G50" s="18">
        <v>0</v>
      </c>
      <c r="H50" s="18">
        <v>0</v>
      </c>
      <c r="I50" s="18">
        <v>0</v>
      </c>
      <c r="J50" s="25">
        <v>0</v>
      </c>
    </row>
    <row r="51" spans="1:10" x14ac:dyDescent="0.25">
      <c r="A51" s="49" t="s">
        <v>53</v>
      </c>
      <c r="B51" s="30">
        <v>1652.55269</v>
      </c>
      <c r="C51" s="30">
        <v>54.094080000000005</v>
      </c>
      <c r="D51" s="30">
        <v>37.605729999999994</v>
      </c>
      <c r="E51" s="30">
        <v>243.17526999999998</v>
      </c>
      <c r="F51" s="30">
        <v>718.53841</v>
      </c>
      <c r="G51" s="30">
        <v>17.340220000000002</v>
      </c>
      <c r="H51" s="30">
        <v>0</v>
      </c>
      <c r="I51" s="30">
        <v>0</v>
      </c>
      <c r="J51" s="25">
        <v>2723.3063999999999</v>
      </c>
    </row>
    <row r="52" spans="1:10" x14ac:dyDescent="0.25">
      <c r="A52" s="49" t="s">
        <v>54</v>
      </c>
      <c r="B52" s="30">
        <v>172.63883999999999</v>
      </c>
      <c r="C52" s="30">
        <v>69.983750000000001</v>
      </c>
      <c r="D52" s="30">
        <v>569.44080000000008</v>
      </c>
      <c r="E52" s="30">
        <v>0</v>
      </c>
      <c r="F52" s="30">
        <v>1823.9608899999998</v>
      </c>
      <c r="G52" s="30">
        <v>28.670770000000001</v>
      </c>
      <c r="H52" s="30">
        <v>0</v>
      </c>
      <c r="I52" s="30">
        <v>0</v>
      </c>
      <c r="J52" s="25">
        <v>2664.6950499999998</v>
      </c>
    </row>
    <row r="53" spans="1:10" x14ac:dyDescent="0.25">
      <c r="A53" s="49" t="s">
        <v>55</v>
      </c>
      <c r="B53" s="30">
        <v>10380.694879999999</v>
      </c>
      <c r="C53" s="30">
        <v>1700.47678</v>
      </c>
      <c r="D53" s="30">
        <v>3656.9242100000001</v>
      </c>
      <c r="E53" s="30">
        <v>0</v>
      </c>
      <c r="F53" s="30">
        <v>3770.3267700000001</v>
      </c>
      <c r="G53" s="30">
        <v>180.58715000000001</v>
      </c>
      <c r="H53" s="30">
        <v>0</v>
      </c>
      <c r="I53" s="30">
        <v>0</v>
      </c>
      <c r="J53" s="25">
        <v>19689.00979</v>
      </c>
    </row>
    <row r="54" spans="1:10" x14ac:dyDescent="0.25">
      <c r="A54" s="49" t="s">
        <v>56</v>
      </c>
      <c r="B54" s="30">
        <v>15640.0119</v>
      </c>
      <c r="C54" s="30">
        <v>143.08384000000001</v>
      </c>
      <c r="D54" s="30">
        <v>718.70993999999996</v>
      </c>
      <c r="E54" s="30">
        <v>0</v>
      </c>
      <c r="F54" s="30">
        <v>21707.678039999999</v>
      </c>
      <c r="G54" s="30">
        <v>118.65683</v>
      </c>
      <c r="H54" s="30">
        <v>0</v>
      </c>
      <c r="I54" s="30">
        <v>0</v>
      </c>
      <c r="J54" s="25">
        <v>38328.140549999996</v>
      </c>
    </row>
    <row r="55" spans="1:10" x14ac:dyDescent="0.25">
      <c r="A55" s="49" t="s">
        <v>57</v>
      </c>
      <c r="B55" s="30">
        <v>5273.6293100000003</v>
      </c>
      <c r="C55" s="30">
        <v>0</v>
      </c>
      <c r="D55" s="30">
        <v>206.23918</v>
      </c>
      <c r="E55" s="30">
        <v>0</v>
      </c>
      <c r="F55" s="30">
        <v>126.99624</v>
      </c>
      <c r="G55" s="30">
        <v>0</v>
      </c>
      <c r="H55" s="30">
        <v>0</v>
      </c>
      <c r="I55" s="30">
        <v>0</v>
      </c>
      <c r="J55" s="25">
        <v>5606.8647300000002</v>
      </c>
    </row>
    <row r="56" spans="1:10" x14ac:dyDescent="0.25">
      <c r="A56" s="49" t="s">
        <v>58</v>
      </c>
      <c r="B56" s="30">
        <v>101.03597000000001</v>
      </c>
      <c r="C56" s="30">
        <v>282.25036</v>
      </c>
      <c r="D56" s="30">
        <v>605.97593999999992</v>
      </c>
      <c r="E56" s="30">
        <v>0</v>
      </c>
      <c r="F56" s="30">
        <v>6340.6151000000009</v>
      </c>
      <c r="G56" s="30">
        <v>0</v>
      </c>
      <c r="H56" s="30">
        <v>0</v>
      </c>
      <c r="I56" s="30">
        <v>0</v>
      </c>
      <c r="J56" s="25">
        <v>7329.8773700000011</v>
      </c>
    </row>
    <row r="57" spans="1:10" x14ac:dyDescent="0.25">
      <c r="A57" s="49" t="s">
        <v>59</v>
      </c>
      <c r="B57" s="30">
        <v>0</v>
      </c>
      <c r="C57" s="30">
        <v>0</v>
      </c>
      <c r="D57" s="30">
        <v>0</v>
      </c>
      <c r="E57" s="30">
        <v>0</v>
      </c>
      <c r="F57" s="30">
        <v>0</v>
      </c>
      <c r="G57" s="30">
        <v>0</v>
      </c>
      <c r="H57" s="30">
        <v>0</v>
      </c>
      <c r="I57" s="30">
        <v>0</v>
      </c>
      <c r="J57" s="25">
        <v>0</v>
      </c>
    </row>
    <row r="58" spans="1:10" x14ac:dyDescent="0.25">
      <c r="A58" s="48" t="s">
        <v>60</v>
      </c>
      <c r="B58" s="30">
        <v>155.63542000000001</v>
      </c>
      <c r="C58" s="30">
        <v>0</v>
      </c>
      <c r="D58" s="30">
        <v>0</v>
      </c>
      <c r="E58" s="30">
        <v>0</v>
      </c>
      <c r="F58" s="30">
        <v>0</v>
      </c>
      <c r="G58" s="30">
        <v>0</v>
      </c>
      <c r="H58" s="30">
        <v>0</v>
      </c>
      <c r="I58" s="30">
        <v>0</v>
      </c>
      <c r="J58" s="25">
        <v>155.63542000000001</v>
      </c>
    </row>
    <row r="59" spans="1:10" x14ac:dyDescent="0.25">
      <c r="A59" s="49" t="s">
        <v>61</v>
      </c>
      <c r="B59" s="30">
        <v>0</v>
      </c>
      <c r="C59" s="30">
        <v>6.3929900000000002</v>
      </c>
      <c r="D59" s="30">
        <v>212.20988</v>
      </c>
      <c r="E59" s="30">
        <v>0</v>
      </c>
      <c r="F59" s="30">
        <v>182.60977</v>
      </c>
      <c r="G59" s="30">
        <v>0</v>
      </c>
      <c r="H59" s="30">
        <v>0</v>
      </c>
      <c r="I59" s="30">
        <v>0</v>
      </c>
      <c r="J59" s="25">
        <v>401.21263999999996</v>
      </c>
    </row>
    <row r="60" spans="1:10" x14ac:dyDescent="0.25">
      <c r="A60" s="49" t="s">
        <v>62</v>
      </c>
      <c r="B60" s="30">
        <v>648.74185999999997</v>
      </c>
      <c r="C60" s="30">
        <v>1692.9214000000002</v>
      </c>
      <c r="D60" s="30">
        <v>4246.9717899999996</v>
      </c>
      <c r="E60" s="30">
        <v>9.1837099999999996</v>
      </c>
      <c r="F60" s="30">
        <v>40931.72307</v>
      </c>
      <c r="G60" s="30">
        <v>16.226050000000001</v>
      </c>
      <c r="H60" s="30">
        <v>0</v>
      </c>
      <c r="I60" s="30">
        <v>0</v>
      </c>
      <c r="J60" s="25">
        <v>47545.767879999999</v>
      </c>
    </row>
    <row r="61" spans="1:10" x14ac:dyDescent="0.25">
      <c r="A61" s="71" t="s">
        <v>11</v>
      </c>
      <c r="B61" s="50">
        <v>212685.37478000007</v>
      </c>
      <c r="C61" s="50">
        <v>44132.861219999999</v>
      </c>
      <c r="D61" s="50">
        <v>122191.07898999999</v>
      </c>
      <c r="E61" s="50">
        <v>4626.2046200000004</v>
      </c>
      <c r="F61" s="50">
        <v>397967.64359999995</v>
      </c>
      <c r="G61" s="50">
        <v>13496.285750000001</v>
      </c>
      <c r="H61" s="50">
        <v>1940.9060399999998</v>
      </c>
      <c r="I61" s="50">
        <v>858.55754000000002</v>
      </c>
      <c r="J61" s="50">
        <v>797898.91254000016</v>
      </c>
    </row>
    <row r="62" spans="1:10" x14ac:dyDescent="0.25">
      <c r="J62" s="134" t="s">
        <v>244</v>
      </c>
    </row>
    <row r="63" spans="1:10" x14ac:dyDescent="0.25">
      <c r="A63" s="130" t="s">
        <v>245</v>
      </c>
    </row>
    <row r="64" spans="1:10" x14ac:dyDescent="0.25">
      <c r="A64" s="28"/>
      <c r="B64" s="30"/>
      <c r="C64" s="30"/>
      <c r="D64" s="30"/>
      <c r="E64" s="30"/>
      <c r="F64" s="30"/>
    </row>
    <row r="65" spans="1:6" x14ac:dyDescent="0.25">
      <c r="A65" s="28"/>
      <c r="B65" s="30"/>
      <c r="C65" s="30"/>
      <c r="D65" s="30"/>
      <c r="E65" s="30"/>
      <c r="F65" s="30"/>
    </row>
    <row r="66" spans="1:6" x14ac:dyDescent="0.25">
      <c r="A66" s="28"/>
      <c r="B66" s="30"/>
      <c r="C66" s="30"/>
      <c r="D66" s="30"/>
      <c r="E66" s="30"/>
      <c r="F66" s="30"/>
    </row>
    <row r="67" spans="1:6" x14ac:dyDescent="0.25">
      <c r="A67" s="28"/>
      <c r="B67" s="30"/>
      <c r="C67" s="30"/>
      <c r="D67" s="30"/>
      <c r="E67" s="30"/>
      <c r="F67" s="30"/>
    </row>
    <row r="68" spans="1:6" x14ac:dyDescent="0.25">
      <c r="A68" s="28"/>
      <c r="B68" s="30"/>
      <c r="C68" s="30"/>
      <c r="D68" s="30"/>
      <c r="E68" s="30"/>
      <c r="F68" s="30"/>
    </row>
    <row r="69" spans="1:6" s="21" customFormat="1" x14ac:dyDescent="0.25">
      <c r="A69" s="72"/>
      <c r="B69" s="51"/>
      <c r="C69" s="51"/>
      <c r="D69" s="51"/>
      <c r="E69" s="51"/>
      <c r="F69" s="51"/>
    </row>
  </sheetData>
  <mergeCells count="6">
    <mergeCell ref="A4:J4"/>
    <mergeCell ref="A5:J5"/>
    <mergeCell ref="A6:J6"/>
    <mergeCell ref="A7:J7"/>
    <mergeCell ref="A1:J1"/>
    <mergeCell ref="A3:J3"/>
  </mergeCells>
  <pageMargins left="0.7" right="0.7" top="0.75" bottom="0.75" header="0.3" footer="0.3"/>
  <pageSetup scale="50" fitToHeight="0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665FB-93E0-4D69-9739-0C7286F1D428}">
  <sheetPr>
    <tabColor rgb="FF92D050"/>
    <pageSetUpPr fitToPage="1"/>
  </sheetPr>
  <dimension ref="A1:J65"/>
  <sheetViews>
    <sheetView zoomScale="80" zoomScaleNormal="80" workbookViewId="0">
      <selection sqref="A1:XFD1"/>
    </sheetView>
  </sheetViews>
  <sheetFormatPr baseColWidth="10" defaultColWidth="19" defaultRowHeight="15.75" x14ac:dyDescent="0.25"/>
  <cols>
    <col min="1" max="1" width="53" style="73" bestFit="1" customWidth="1"/>
    <col min="2" max="2" width="18.42578125" style="74" customWidth="1"/>
    <col min="3" max="3" width="21" style="74" customWidth="1"/>
    <col min="4" max="4" width="26.5703125" style="74" customWidth="1"/>
    <col min="5" max="5" width="19.7109375" style="73" customWidth="1"/>
    <col min="6" max="6" width="17.85546875" style="75" bestFit="1" customWidth="1"/>
    <col min="7" max="7" width="26.140625" style="75" customWidth="1"/>
    <col min="8" max="16384" width="19" style="73"/>
  </cols>
  <sheetData>
    <row r="1" spans="1:10" ht="45.75" customHeight="1" x14ac:dyDescent="0.25">
      <c r="A1" s="180" t="s">
        <v>280</v>
      </c>
      <c r="B1" s="181"/>
      <c r="C1" s="181"/>
      <c r="D1" s="181"/>
      <c r="E1" s="181"/>
      <c r="F1" s="181"/>
      <c r="G1" s="181"/>
      <c r="H1" s="182"/>
      <c r="I1" s="182"/>
      <c r="J1" s="182"/>
    </row>
    <row r="3" spans="1:10" x14ac:dyDescent="0.25">
      <c r="A3" s="157" t="s">
        <v>134</v>
      </c>
      <c r="B3" s="157"/>
      <c r="C3" s="157"/>
      <c r="D3" s="157"/>
      <c r="E3" s="157"/>
      <c r="F3" s="157"/>
      <c r="G3" s="157"/>
    </row>
    <row r="4" spans="1:10" x14ac:dyDescent="0.25">
      <c r="A4" s="157" t="s">
        <v>1</v>
      </c>
      <c r="B4" s="157"/>
      <c r="C4" s="157"/>
      <c r="D4" s="157"/>
      <c r="E4" s="157"/>
      <c r="F4" s="157"/>
      <c r="G4" s="157"/>
    </row>
    <row r="5" spans="1:10" x14ac:dyDescent="0.25">
      <c r="A5" s="157" t="s">
        <v>135</v>
      </c>
      <c r="B5" s="157"/>
      <c r="C5" s="157"/>
      <c r="D5" s="157"/>
      <c r="E5" s="157"/>
      <c r="F5" s="157"/>
      <c r="G5" s="157"/>
    </row>
    <row r="6" spans="1:10" x14ac:dyDescent="0.25">
      <c r="A6" s="157" t="s">
        <v>136</v>
      </c>
      <c r="B6" s="157"/>
      <c r="C6" s="157"/>
      <c r="D6" s="157"/>
      <c r="E6" s="157"/>
      <c r="F6" s="157"/>
      <c r="G6" s="157"/>
    </row>
    <row r="7" spans="1:10" x14ac:dyDescent="0.25">
      <c r="A7" s="157" t="s">
        <v>4</v>
      </c>
      <c r="B7" s="157"/>
      <c r="C7" s="157"/>
      <c r="D7" s="157"/>
      <c r="E7" s="157"/>
      <c r="F7" s="157"/>
      <c r="G7" s="157"/>
    </row>
    <row r="9" spans="1:10" s="87" customFormat="1" ht="16.5" thickBot="1" x14ac:dyDescent="0.3">
      <c r="A9" s="159" t="s">
        <v>137</v>
      </c>
      <c r="B9" s="160" t="s">
        <v>138</v>
      </c>
      <c r="C9" s="160"/>
      <c r="D9" s="160"/>
      <c r="E9" s="160" t="s">
        <v>3</v>
      </c>
      <c r="F9" s="160"/>
      <c r="G9" s="160"/>
    </row>
    <row r="10" spans="1:10" s="88" customFormat="1" ht="91.5" customHeight="1" thickTop="1" x14ac:dyDescent="0.25">
      <c r="A10" s="159"/>
      <c r="B10" s="78" t="s">
        <v>139</v>
      </c>
      <c r="C10" s="78" t="s">
        <v>140</v>
      </c>
      <c r="D10" s="78" t="s">
        <v>141</v>
      </c>
      <c r="E10" s="78" t="s">
        <v>139</v>
      </c>
      <c r="F10" s="78" t="s">
        <v>140</v>
      </c>
      <c r="G10" s="78" t="s">
        <v>141</v>
      </c>
    </row>
    <row r="11" spans="1:10" ht="17.25" customHeight="1" x14ac:dyDescent="0.25">
      <c r="A11" s="79" t="s">
        <v>142</v>
      </c>
      <c r="B11" s="80">
        <v>0</v>
      </c>
      <c r="C11" s="80">
        <v>0</v>
      </c>
      <c r="D11" s="80">
        <v>0</v>
      </c>
      <c r="E11" s="81">
        <v>0</v>
      </c>
      <c r="F11" s="81">
        <v>0</v>
      </c>
      <c r="G11" s="81">
        <v>0</v>
      </c>
    </row>
    <row r="12" spans="1:10" ht="17.25" customHeight="1" x14ac:dyDescent="0.25">
      <c r="A12" s="79" t="s">
        <v>143</v>
      </c>
      <c r="B12" s="80">
        <v>55033.149369999999</v>
      </c>
      <c r="C12" s="80">
        <v>182221.35286000001</v>
      </c>
      <c r="D12" s="80">
        <v>215.34</v>
      </c>
      <c r="E12" s="81">
        <v>66241.194069999998</v>
      </c>
      <c r="F12" s="81">
        <v>144709.70258000001</v>
      </c>
      <c r="G12" s="81">
        <v>108.056</v>
      </c>
    </row>
    <row r="13" spans="1:10" ht="17.25" customHeight="1" x14ac:dyDescent="0.25">
      <c r="A13" s="79" t="s">
        <v>144</v>
      </c>
      <c r="B13" s="80">
        <v>1937.1388300000001</v>
      </c>
      <c r="C13" s="80">
        <v>172678.11412000001</v>
      </c>
      <c r="D13" s="80">
        <v>8389.6</v>
      </c>
      <c r="E13" s="81">
        <v>2292.8706000000002</v>
      </c>
      <c r="F13" s="81">
        <v>202257.74699000001</v>
      </c>
      <c r="G13" s="81">
        <v>8301.1</v>
      </c>
    </row>
    <row r="14" spans="1:10" ht="17.25" customHeight="1" x14ac:dyDescent="0.25">
      <c r="A14" s="79" t="s">
        <v>145</v>
      </c>
      <c r="B14" s="80">
        <v>12745.188599999999</v>
      </c>
      <c r="C14" s="80">
        <v>161850.76965</v>
      </c>
      <c r="D14" s="80">
        <v>1109.43</v>
      </c>
      <c r="E14" s="81">
        <v>24694.122219999997</v>
      </c>
      <c r="F14" s="81">
        <v>141278.03646999999</v>
      </c>
      <c r="G14" s="81">
        <v>444.87</v>
      </c>
    </row>
    <row r="15" spans="1:10" ht="17.25" customHeight="1" x14ac:dyDescent="0.25">
      <c r="A15" s="79" t="s">
        <v>146</v>
      </c>
      <c r="B15" s="80">
        <v>14745.69528</v>
      </c>
      <c r="C15" s="80">
        <v>48437.4516</v>
      </c>
      <c r="D15" s="80">
        <v>212.84</v>
      </c>
      <c r="E15" s="81">
        <v>25468.69657</v>
      </c>
      <c r="F15" s="81">
        <v>56388.044520000003</v>
      </c>
      <c r="G15" s="81">
        <v>110.86</v>
      </c>
    </row>
    <row r="16" spans="1:10" ht="17.25" customHeight="1" x14ac:dyDescent="0.25">
      <c r="A16" s="79" t="s">
        <v>147</v>
      </c>
      <c r="B16" s="80">
        <v>7984.36103</v>
      </c>
      <c r="C16" s="80">
        <v>292904.35416000005</v>
      </c>
      <c r="D16" s="80">
        <v>3393.79</v>
      </c>
      <c r="E16" s="81">
        <v>0</v>
      </c>
      <c r="F16" s="81">
        <v>0</v>
      </c>
      <c r="G16" s="81">
        <v>0</v>
      </c>
    </row>
    <row r="17" spans="1:7" ht="17.25" customHeight="1" x14ac:dyDescent="0.25">
      <c r="A17" s="79" t="s">
        <v>18</v>
      </c>
      <c r="B17" s="80">
        <v>113625.32126000001</v>
      </c>
      <c r="C17" s="80">
        <v>929708.17694000003</v>
      </c>
      <c r="D17" s="80">
        <v>679.26</v>
      </c>
      <c r="E17" s="81">
        <v>171551.00908000002</v>
      </c>
      <c r="F17" s="81">
        <v>251427.10402999999</v>
      </c>
      <c r="G17" s="81">
        <v>39.582000000000001</v>
      </c>
    </row>
    <row r="18" spans="1:7" ht="17.25" customHeight="1" x14ac:dyDescent="0.25">
      <c r="A18" s="79" t="s">
        <v>148</v>
      </c>
      <c r="B18" s="80">
        <v>8327.7469700000001</v>
      </c>
      <c r="C18" s="80">
        <v>41755.915700000005</v>
      </c>
      <c r="D18" s="80">
        <v>377.53</v>
      </c>
      <c r="E18" s="81">
        <v>17092.686679999999</v>
      </c>
      <c r="F18" s="81">
        <v>224190.40885000001</v>
      </c>
      <c r="G18" s="81">
        <v>1149.1581000000001</v>
      </c>
    </row>
    <row r="19" spans="1:7" x14ac:dyDescent="0.25">
      <c r="A19" s="79" t="s">
        <v>149</v>
      </c>
      <c r="B19" s="80">
        <v>23.118230000000001</v>
      </c>
      <c r="C19" s="80">
        <v>941.92615999999998</v>
      </c>
      <c r="D19" s="80">
        <v>3780.37</v>
      </c>
      <c r="E19" s="81">
        <v>931.25611000000004</v>
      </c>
      <c r="F19" s="81">
        <v>4986.3332399999999</v>
      </c>
      <c r="G19" s="81">
        <v>409.94</v>
      </c>
    </row>
    <row r="20" spans="1:7" ht="17.25" customHeight="1" x14ac:dyDescent="0.25">
      <c r="A20" s="79" t="s">
        <v>150</v>
      </c>
      <c r="B20" s="80">
        <v>5626.68984</v>
      </c>
      <c r="C20" s="80">
        <v>6551.7767000000003</v>
      </c>
      <c r="D20" s="80">
        <v>10.9</v>
      </c>
      <c r="E20" s="81">
        <v>93675.464519999994</v>
      </c>
      <c r="F20" s="81">
        <v>47336.379460000004</v>
      </c>
      <c r="G20" s="81">
        <v>-51.87</v>
      </c>
    </row>
    <row r="21" spans="1:7" ht="17.25" customHeight="1" x14ac:dyDescent="0.25">
      <c r="A21" s="79" t="s">
        <v>151</v>
      </c>
      <c r="B21" s="80">
        <v>0</v>
      </c>
      <c r="C21" s="80">
        <v>0</v>
      </c>
      <c r="D21" s="80">
        <v>0</v>
      </c>
      <c r="E21" s="81">
        <v>0</v>
      </c>
      <c r="F21" s="81">
        <v>0</v>
      </c>
      <c r="G21" s="81">
        <v>0</v>
      </c>
    </row>
    <row r="22" spans="1:7" ht="17.25" customHeight="1" x14ac:dyDescent="0.25">
      <c r="A22" s="79" t="s">
        <v>152</v>
      </c>
      <c r="B22" s="80">
        <v>425946.95114999998</v>
      </c>
      <c r="C22" s="80">
        <v>507162.11368999997</v>
      </c>
      <c r="D22" s="80">
        <v>13.4</v>
      </c>
      <c r="E22" s="81">
        <v>667857.76704999991</v>
      </c>
      <c r="F22" s="81">
        <v>1119829.5522100001</v>
      </c>
      <c r="G22" s="81">
        <v>59.69</v>
      </c>
    </row>
    <row r="23" spans="1:7" ht="17.25" customHeight="1" x14ac:dyDescent="0.25">
      <c r="A23" s="79" t="s">
        <v>153</v>
      </c>
      <c r="B23" s="80">
        <v>3685.96407</v>
      </c>
      <c r="C23" s="80">
        <v>147394.11766999998</v>
      </c>
      <c r="D23" s="80">
        <v>3708.38</v>
      </c>
      <c r="E23" s="81">
        <v>5797.2276900000006</v>
      </c>
      <c r="F23" s="81">
        <v>450487.04527999996</v>
      </c>
      <c r="G23" s="81">
        <v>7300.7</v>
      </c>
    </row>
    <row r="24" spans="1:7" ht="17.25" customHeight="1" x14ac:dyDescent="0.25">
      <c r="A24" s="79" t="s">
        <v>154</v>
      </c>
      <c r="B24" s="80">
        <v>5259.4645700000001</v>
      </c>
      <c r="C24" s="80">
        <v>312947.0025</v>
      </c>
      <c r="D24" s="80">
        <v>5566.83</v>
      </c>
      <c r="E24" s="81">
        <v>9506.5831799999996</v>
      </c>
      <c r="F24" s="81">
        <v>164983.45437999998</v>
      </c>
      <c r="G24" s="81">
        <v>1552.8241</v>
      </c>
    </row>
    <row r="25" spans="1:7" ht="17.25" customHeight="1" x14ac:dyDescent="0.25">
      <c r="A25" s="79" t="s">
        <v>155</v>
      </c>
      <c r="B25" s="80">
        <v>155096.94836000001</v>
      </c>
      <c r="C25" s="80">
        <v>804620.91072000004</v>
      </c>
      <c r="D25" s="80">
        <v>394.08</v>
      </c>
      <c r="E25" s="81">
        <v>327554.42449</v>
      </c>
      <c r="F25" s="81">
        <v>210454.80263999998</v>
      </c>
      <c r="G25" s="81">
        <v>-38.81</v>
      </c>
    </row>
    <row r="26" spans="1:7" ht="17.25" customHeight="1" x14ac:dyDescent="0.25">
      <c r="A26" s="79" t="s">
        <v>156</v>
      </c>
      <c r="B26" s="80">
        <v>504.66334000000001</v>
      </c>
      <c r="C26" s="80">
        <v>186366.92655</v>
      </c>
      <c r="D26" s="80">
        <v>35070.44</v>
      </c>
      <c r="E26" s="81">
        <v>579.21076000000005</v>
      </c>
      <c r="F26" s="81">
        <v>279605.34074999997</v>
      </c>
      <c r="G26" s="81">
        <v>45874.77</v>
      </c>
    </row>
    <row r="27" spans="1:7" ht="17.25" customHeight="1" x14ac:dyDescent="0.25">
      <c r="A27" s="79" t="s">
        <v>157</v>
      </c>
      <c r="B27" s="80">
        <v>69379.747159999999</v>
      </c>
      <c r="C27" s="80">
        <v>600151.80583000008</v>
      </c>
      <c r="D27" s="80">
        <v>723.83</v>
      </c>
      <c r="E27" s="81">
        <v>98890.888790000012</v>
      </c>
      <c r="F27" s="81">
        <v>162154.80108</v>
      </c>
      <c r="G27" s="81">
        <v>56.165199999999999</v>
      </c>
    </row>
    <row r="28" spans="1:7" ht="17.25" customHeight="1" x14ac:dyDescent="0.25">
      <c r="A28" s="79" t="s">
        <v>158</v>
      </c>
      <c r="B28" s="80">
        <v>10768.1183</v>
      </c>
      <c r="C28" s="80">
        <v>30066.165390000002</v>
      </c>
      <c r="D28" s="80">
        <v>165.92</v>
      </c>
      <c r="E28" s="81">
        <v>15800.658160000001</v>
      </c>
      <c r="F28" s="81">
        <v>71560.589890000003</v>
      </c>
      <c r="G28" s="81">
        <v>331.33</v>
      </c>
    </row>
    <row r="29" spans="1:7" ht="17.25" customHeight="1" x14ac:dyDescent="0.25">
      <c r="A29" s="79" t="s">
        <v>159</v>
      </c>
      <c r="B29" s="80">
        <v>0</v>
      </c>
      <c r="C29" s="80">
        <v>0</v>
      </c>
      <c r="D29" s="80">
        <v>0</v>
      </c>
      <c r="E29" s="81">
        <v>0</v>
      </c>
      <c r="F29" s="81">
        <v>0</v>
      </c>
      <c r="G29" s="81">
        <v>0</v>
      </c>
    </row>
    <row r="30" spans="1:7" ht="17.25" customHeight="1" x14ac:dyDescent="0.25">
      <c r="A30" s="79" t="s">
        <v>160</v>
      </c>
      <c r="B30" s="80">
        <v>81222.010209999993</v>
      </c>
      <c r="C30" s="80">
        <v>157691.52527000001</v>
      </c>
      <c r="D30" s="80">
        <v>84.9</v>
      </c>
      <c r="E30" s="81">
        <v>119780.5465</v>
      </c>
      <c r="F30" s="81">
        <v>191464.71081999998</v>
      </c>
      <c r="G30" s="81">
        <v>52.23</v>
      </c>
    </row>
    <row r="31" spans="1:7" ht="17.25" customHeight="1" x14ac:dyDescent="0.25">
      <c r="A31" s="79" t="s">
        <v>161</v>
      </c>
      <c r="B31" s="80">
        <v>28765.861000000001</v>
      </c>
      <c r="C31" s="80">
        <v>1649403.0330000001</v>
      </c>
      <c r="D31" s="80">
        <v>5360.85</v>
      </c>
      <c r="E31" s="81">
        <v>47808.337719999996</v>
      </c>
      <c r="F31" s="81">
        <v>62131.844539999998</v>
      </c>
      <c r="G31" s="81">
        <v>23.77</v>
      </c>
    </row>
    <row r="32" spans="1:7" ht="17.25" customHeight="1" x14ac:dyDescent="0.25">
      <c r="A32" s="79" t="s">
        <v>33</v>
      </c>
      <c r="B32" s="80">
        <v>207.54909000000001</v>
      </c>
      <c r="C32" s="80">
        <v>296839.53504000005</v>
      </c>
      <c r="D32" s="80">
        <v>136110.82</v>
      </c>
      <c r="E32" s="81">
        <v>653.70303000000001</v>
      </c>
      <c r="F32" s="81">
        <v>139719.75718000002</v>
      </c>
      <c r="G32" s="81">
        <v>20255.79</v>
      </c>
    </row>
    <row r="33" spans="1:9" ht="17.25" customHeight="1" x14ac:dyDescent="0.25">
      <c r="A33" s="79" t="s">
        <v>162</v>
      </c>
      <c r="B33" s="80">
        <v>0</v>
      </c>
      <c r="C33" s="80">
        <v>0</v>
      </c>
      <c r="D33" s="80">
        <v>0</v>
      </c>
      <c r="E33" s="81">
        <v>0</v>
      </c>
      <c r="F33" s="81">
        <v>0</v>
      </c>
      <c r="G33" s="81">
        <v>0</v>
      </c>
    </row>
    <row r="34" spans="1:9" ht="17.25" customHeight="1" x14ac:dyDescent="0.25">
      <c r="A34" s="79" t="s">
        <v>163</v>
      </c>
      <c r="B34" s="80">
        <v>130974.53045999999</v>
      </c>
      <c r="C34" s="80">
        <v>230355.45290999999</v>
      </c>
      <c r="D34" s="80">
        <v>67.5</v>
      </c>
      <c r="E34" s="81">
        <v>172049.99192</v>
      </c>
      <c r="F34" s="81">
        <v>362830.44783999998</v>
      </c>
      <c r="G34" s="81">
        <v>100.84439999999999</v>
      </c>
    </row>
    <row r="35" spans="1:9" ht="17.25" customHeight="1" x14ac:dyDescent="0.25">
      <c r="A35" s="79" t="s">
        <v>164</v>
      </c>
      <c r="B35" s="80">
        <v>203.9752</v>
      </c>
      <c r="C35" s="80">
        <v>4805.7310499999994</v>
      </c>
      <c r="D35" s="80">
        <v>2143.84</v>
      </c>
      <c r="E35" s="81">
        <v>43994.232960000001</v>
      </c>
      <c r="F35" s="81">
        <v>47904.779700000006</v>
      </c>
      <c r="G35" s="81">
        <v>3.7</v>
      </c>
    </row>
    <row r="36" spans="1:9" ht="17.25" customHeight="1" x14ac:dyDescent="0.25">
      <c r="A36" s="79" t="s">
        <v>165</v>
      </c>
      <c r="B36" s="80">
        <v>199243.39524000001</v>
      </c>
      <c r="C36" s="80">
        <v>462340.2304</v>
      </c>
      <c r="D36" s="80">
        <v>121</v>
      </c>
      <c r="E36" s="81">
        <v>295605.73172000004</v>
      </c>
      <c r="F36" s="81">
        <v>-7363.8860700000005</v>
      </c>
      <c r="G36" s="81">
        <v>-102.37</v>
      </c>
    </row>
    <row r="37" spans="1:9" ht="17.25" customHeight="1" x14ac:dyDescent="0.25">
      <c r="A37" s="79" t="s">
        <v>166</v>
      </c>
      <c r="B37" s="80">
        <v>577299.13835000002</v>
      </c>
      <c r="C37" s="80">
        <v>639174.61557000002</v>
      </c>
      <c r="D37" s="80">
        <v>5.45</v>
      </c>
      <c r="E37" s="81">
        <v>866682.12089999998</v>
      </c>
      <c r="F37" s="81">
        <v>996528.17718</v>
      </c>
      <c r="G37" s="81">
        <v>9.51</v>
      </c>
      <c r="I37" s="74"/>
    </row>
    <row r="38" spans="1:9" ht="17.25" customHeight="1" x14ac:dyDescent="0.25">
      <c r="A38" s="82" t="s">
        <v>167</v>
      </c>
      <c r="B38" s="81">
        <v>0</v>
      </c>
      <c r="C38" s="81">
        <v>0</v>
      </c>
      <c r="D38" s="81">
        <v>0</v>
      </c>
      <c r="E38" s="81">
        <v>0</v>
      </c>
      <c r="F38" s="81">
        <v>0</v>
      </c>
      <c r="G38" s="81">
        <v>0</v>
      </c>
    </row>
    <row r="39" spans="1:9" ht="17.25" customHeight="1" x14ac:dyDescent="0.25">
      <c r="A39" s="82" t="s">
        <v>168</v>
      </c>
      <c r="B39" s="81">
        <v>0</v>
      </c>
      <c r="C39" s="81">
        <v>0</v>
      </c>
      <c r="D39" s="81">
        <v>0</v>
      </c>
      <c r="E39" s="81">
        <v>0</v>
      </c>
      <c r="F39" s="81">
        <v>0</v>
      </c>
      <c r="G39" s="81">
        <v>0</v>
      </c>
    </row>
    <row r="40" spans="1:9" ht="17.25" customHeight="1" x14ac:dyDescent="0.25">
      <c r="A40" s="82" t="s">
        <v>169</v>
      </c>
      <c r="B40" s="81">
        <v>42220.802369999998</v>
      </c>
      <c r="C40" s="81">
        <v>58876.676650000001</v>
      </c>
      <c r="D40" s="81">
        <v>32.808999999999997</v>
      </c>
      <c r="E40" s="81">
        <v>81967.01642</v>
      </c>
      <c r="F40" s="81">
        <v>115521.74095000001</v>
      </c>
      <c r="G40" s="81">
        <v>34.2256</v>
      </c>
    </row>
    <row r="41" spans="1:9" ht="17.25" customHeight="1" x14ac:dyDescent="0.25">
      <c r="A41" s="82" t="s">
        <v>170</v>
      </c>
      <c r="B41" s="81">
        <v>5978.3299400000005</v>
      </c>
      <c r="C41" s="81">
        <v>272066.69257999997</v>
      </c>
      <c r="D41" s="81">
        <v>4234.17</v>
      </c>
      <c r="E41" s="81">
        <v>7452.0583399999996</v>
      </c>
      <c r="F41" s="81">
        <v>94710.09405</v>
      </c>
      <c r="G41" s="81">
        <v>1110.4100000000001</v>
      </c>
    </row>
    <row r="42" spans="1:9" ht="17.25" customHeight="1" x14ac:dyDescent="0.25">
      <c r="A42" s="82" t="s">
        <v>171</v>
      </c>
      <c r="B42" s="81">
        <v>3304.6738599999999</v>
      </c>
      <c r="C42" s="81">
        <v>103534.98079</v>
      </c>
      <c r="D42" s="81">
        <v>2883.8</v>
      </c>
      <c r="E42" s="81">
        <v>0</v>
      </c>
      <c r="F42" s="81">
        <v>0</v>
      </c>
      <c r="G42" s="81">
        <v>0</v>
      </c>
    </row>
    <row r="43" spans="1:9" ht="17.25" customHeight="1" x14ac:dyDescent="0.25">
      <c r="A43" s="82" t="s">
        <v>172</v>
      </c>
      <c r="B43" s="81">
        <v>99135.562209999989</v>
      </c>
      <c r="C43" s="81">
        <v>121176.49031000001</v>
      </c>
      <c r="D43" s="81">
        <v>16.41</v>
      </c>
      <c r="E43" s="81">
        <v>148948.68178000001</v>
      </c>
      <c r="F43" s="81">
        <v>158589.12544</v>
      </c>
      <c r="G43" s="81">
        <v>1.4</v>
      </c>
    </row>
    <row r="44" spans="1:9" ht="17.25" customHeight="1" x14ac:dyDescent="0.25">
      <c r="A44" s="82" t="s">
        <v>45</v>
      </c>
      <c r="B44" s="81">
        <v>274.52690000000001</v>
      </c>
      <c r="C44" s="81">
        <v>94054.122870000007</v>
      </c>
      <c r="D44" s="81">
        <v>32528.99</v>
      </c>
      <c r="E44" s="81">
        <v>886.89244999999994</v>
      </c>
      <c r="F44" s="81">
        <v>1594.2564</v>
      </c>
      <c r="G44" s="81">
        <v>71.197699999999998</v>
      </c>
    </row>
    <row r="45" spans="1:9" ht="17.25" customHeight="1" x14ac:dyDescent="0.25">
      <c r="A45" s="82" t="s">
        <v>173</v>
      </c>
      <c r="B45" s="81">
        <v>164441.66493999999</v>
      </c>
      <c r="C45" s="81">
        <v>662806.79957000003</v>
      </c>
      <c r="D45" s="81">
        <v>283.87</v>
      </c>
      <c r="E45" s="81">
        <v>143750.37936000002</v>
      </c>
      <c r="F45" s="81">
        <v>170128.40633000003</v>
      </c>
      <c r="G45" s="81">
        <v>12.71</v>
      </c>
    </row>
    <row r="46" spans="1:9" ht="17.25" customHeight="1" x14ac:dyDescent="0.25">
      <c r="A46" s="82" t="s">
        <v>174</v>
      </c>
      <c r="B46" s="81">
        <v>0</v>
      </c>
      <c r="C46" s="81">
        <v>0</v>
      </c>
      <c r="D46" s="81">
        <v>0</v>
      </c>
      <c r="E46" s="81">
        <v>30641.115180000001</v>
      </c>
      <c r="F46" s="81">
        <v>83426.391780000005</v>
      </c>
      <c r="G46" s="81">
        <v>159.30000000000001</v>
      </c>
    </row>
    <row r="47" spans="1:9" ht="17.25" customHeight="1" x14ac:dyDescent="0.25">
      <c r="A47" s="82" t="s">
        <v>48</v>
      </c>
      <c r="B47" s="81">
        <v>11.86074</v>
      </c>
      <c r="C47" s="81">
        <v>5709.49604</v>
      </c>
      <c r="D47" s="81">
        <v>45745.48</v>
      </c>
      <c r="E47" s="81">
        <v>81.744929999999997</v>
      </c>
      <c r="F47" s="81">
        <v>11763.49625</v>
      </c>
      <c r="G47" s="81">
        <v>13605.23</v>
      </c>
    </row>
    <row r="48" spans="1:9" ht="17.25" customHeight="1" x14ac:dyDescent="0.25">
      <c r="A48" s="82" t="s">
        <v>175</v>
      </c>
      <c r="B48" s="81">
        <v>10547.17965</v>
      </c>
      <c r="C48" s="81">
        <v>67442.130930000014</v>
      </c>
      <c r="D48" s="81">
        <v>508.98</v>
      </c>
      <c r="E48" s="81">
        <v>12464.19202</v>
      </c>
      <c r="F48" s="81">
        <v>92594.779930000004</v>
      </c>
      <c r="G48" s="81">
        <v>607.51</v>
      </c>
    </row>
    <row r="49" spans="1:7" ht="17.25" customHeight="1" x14ac:dyDescent="0.25">
      <c r="A49" s="82" t="s">
        <v>176</v>
      </c>
      <c r="B49" s="81">
        <v>38515.372189999995</v>
      </c>
      <c r="C49" s="81">
        <v>182280.00354000001</v>
      </c>
      <c r="D49" s="81">
        <v>350.73</v>
      </c>
      <c r="E49" s="81">
        <v>34733.490270000002</v>
      </c>
      <c r="F49" s="81">
        <v>145337.67500999998</v>
      </c>
      <c r="G49" s="81">
        <v>298.51119999999997</v>
      </c>
    </row>
    <row r="50" spans="1:7" ht="17.25" customHeight="1" x14ac:dyDescent="0.25">
      <c r="A50" s="82" t="s">
        <v>177</v>
      </c>
      <c r="B50" s="81">
        <v>106322.77859999999</v>
      </c>
      <c r="C50" s="81">
        <v>171081.16955000002</v>
      </c>
      <c r="D50" s="81">
        <v>53.25</v>
      </c>
      <c r="E50" s="81">
        <v>96341.449139999997</v>
      </c>
      <c r="F50" s="81">
        <v>162861.86380000002</v>
      </c>
      <c r="G50" s="81">
        <v>61</v>
      </c>
    </row>
    <row r="51" spans="1:7" ht="17.25" customHeight="1" x14ac:dyDescent="0.25">
      <c r="A51" s="82" t="s">
        <v>178</v>
      </c>
      <c r="B51" s="81">
        <v>0</v>
      </c>
      <c r="C51" s="81">
        <v>0</v>
      </c>
      <c r="D51" s="81">
        <v>0</v>
      </c>
      <c r="E51" s="81">
        <v>0</v>
      </c>
      <c r="F51" s="81">
        <v>0</v>
      </c>
      <c r="G51" s="81">
        <v>0</v>
      </c>
    </row>
    <row r="52" spans="1:7" ht="17.25" customHeight="1" x14ac:dyDescent="0.25">
      <c r="A52" s="79" t="s">
        <v>179</v>
      </c>
      <c r="B52" s="80">
        <v>4878.0552400000006</v>
      </c>
      <c r="C52" s="80">
        <v>161118.47474999999</v>
      </c>
      <c r="D52" s="80">
        <v>3051.65</v>
      </c>
      <c r="E52" s="81">
        <v>6237.1213399999997</v>
      </c>
      <c r="F52" s="81">
        <v>92675.729609999995</v>
      </c>
      <c r="G52" s="81">
        <v>1315.12</v>
      </c>
    </row>
    <row r="53" spans="1:7" ht="17.25" customHeight="1" x14ac:dyDescent="0.25">
      <c r="A53" s="79" t="s">
        <v>54</v>
      </c>
      <c r="B53" s="80">
        <v>1023.90212</v>
      </c>
      <c r="C53" s="80">
        <v>43356.455150000002</v>
      </c>
      <c r="D53" s="80">
        <v>3932.79</v>
      </c>
      <c r="E53" s="81">
        <v>1979.12383</v>
      </c>
      <c r="F53" s="81">
        <v>73350.793849999987</v>
      </c>
      <c r="G53" s="81">
        <v>3429.74</v>
      </c>
    </row>
    <row r="54" spans="1:7" ht="17.25" customHeight="1" x14ac:dyDescent="0.25">
      <c r="A54" s="79" t="s">
        <v>180</v>
      </c>
      <c r="B54" s="80">
        <v>101870.67972</v>
      </c>
      <c r="C54" s="80">
        <v>322124.41685000004</v>
      </c>
      <c r="D54" s="80">
        <v>201.15</v>
      </c>
      <c r="E54" s="81">
        <v>164946.49155000001</v>
      </c>
      <c r="F54" s="81">
        <v>160487.73329</v>
      </c>
      <c r="G54" s="81">
        <v>-7.3363399999999999</v>
      </c>
    </row>
    <row r="55" spans="1:7" ht="17.25" customHeight="1" x14ac:dyDescent="0.25">
      <c r="A55" s="79" t="s">
        <v>56</v>
      </c>
      <c r="B55" s="80">
        <v>14015.68211</v>
      </c>
      <c r="C55" s="80">
        <v>63726.474579999995</v>
      </c>
      <c r="D55" s="80">
        <v>333.03</v>
      </c>
      <c r="E55" s="81">
        <v>17610.474420000002</v>
      </c>
      <c r="F55" s="81">
        <v>56066.37689</v>
      </c>
      <c r="G55" s="81">
        <v>203.21</v>
      </c>
    </row>
    <row r="56" spans="1:7" ht="17.25" customHeight="1" x14ac:dyDescent="0.25">
      <c r="A56" s="79" t="s">
        <v>181</v>
      </c>
      <c r="B56" s="80">
        <v>27815.308850000001</v>
      </c>
      <c r="C56" s="80">
        <v>48633.469280000005</v>
      </c>
      <c r="D56" s="80">
        <v>66.52</v>
      </c>
      <c r="E56" s="81">
        <v>126595.97229000001</v>
      </c>
      <c r="F56" s="81">
        <v>178871.17359999998</v>
      </c>
      <c r="G56" s="81">
        <v>34.56</v>
      </c>
    </row>
    <row r="57" spans="1:7" ht="17.25" customHeight="1" x14ac:dyDescent="0.25">
      <c r="A57" s="79" t="s">
        <v>182</v>
      </c>
      <c r="B57" s="80">
        <v>3775.2694999999999</v>
      </c>
      <c r="C57" s="80">
        <v>7931.8001139999997</v>
      </c>
      <c r="D57" s="80">
        <v>100.09</v>
      </c>
      <c r="E57" s="81">
        <v>4111.09033</v>
      </c>
      <c r="F57" s="81">
        <v>33982.119770000005</v>
      </c>
      <c r="G57" s="81">
        <v>687.23</v>
      </c>
    </row>
    <row r="58" spans="1:7" ht="17.25" customHeight="1" x14ac:dyDescent="0.25">
      <c r="A58" s="79" t="s">
        <v>183</v>
      </c>
      <c r="B58" s="80">
        <v>1030.3271400000001</v>
      </c>
      <c r="C58" s="80">
        <v>1378.3848899999998</v>
      </c>
      <c r="D58" s="80">
        <v>27.41</v>
      </c>
      <c r="E58" s="81">
        <v>2433.2833100000003</v>
      </c>
      <c r="F58" s="81">
        <v>29480.374070000002</v>
      </c>
      <c r="G58" s="81">
        <v>1053.8499999999999</v>
      </c>
    </row>
    <row r="59" spans="1:7" ht="17.25" customHeight="1" x14ac:dyDescent="0.25">
      <c r="A59" s="79" t="s">
        <v>184</v>
      </c>
      <c r="B59" s="80">
        <v>2.2100000000000002E-5</v>
      </c>
      <c r="C59" s="80">
        <v>25.401542539100618</v>
      </c>
      <c r="D59" s="80">
        <v>109465715.73</v>
      </c>
      <c r="E59" s="81">
        <v>105.71625</v>
      </c>
      <c r="F59" s="81">
        <v>3685.8444300000001</v>
      </c>
      <c r="G59" s="81">
        <v>3220.5189</v>
      </c>
    </row>
    <row r="60" spans="1:7" ht="17.25" customHeight="1" x14ac:dyDescent="0.25">
      <c r="A60" s="79" t="s">
        <v>61</v>
      </c>
      <c r="B60" s="80">
        <v>715.03543000000002</v>
      </c>
      <c r="C60" s="80">
        <v>7132.2982400000001</v>
      </c>
      <c r="D60" s="80">
        <v>849.98</v>
      </c>
      <c r="E60" s="81">
        <v>762.47366</v>
      </c>
      <c r="F60" s="81">
        <v>279.58471000000003</v>
      </c>
      <c r="G60" s="81">
        <v>-65.078000000000003</v>
      </c>
    </row>
    <row r="61" spans="1:7" ht="17.25" customHeight="1" x14ac:dyDescent="0.25">
      <c r="A61" s="79" t="s">
        <v>185</v>
      </c>
      <c r="B61" s="80">
        <v>6940.92274</v>
      </c>
      <c r="C61" s="80">
        <v>65307.647060000003</v>
      </c>
      <c r="D61" s="80">
        <v>796.1</v>
      </c>
      <c r="E61" s="81">
        <v>14846.773140000001</v>
      </c>
      <c r="F61" s="81">
        <v>39913.801549999996</v>
      </c>
      <c r="G61" s="81">
        <v>-349.62</v>
      </c>
    </row>
    <row r="62" spans="1:7" x14ac:dyDescent="0.25">
      <c r="A62" s="79"/>
      <c r="B62" s="83"/>
      <c r="C62" s="83"/>
      <c r="D62" s="84"/>
      <c r="E62" s="85"/>
      <c r="F62" s="85"/>
      <c r="G62" s="86"/>
    </row>
    <row r="63" spans="1:7" ht="31.5" customHeight="1" x14ac:dyDescent="0.25">
      <c r="A63" s="158" t="s">
        <v>186</v>
      </c>
      <c r="B63" s="158"/>
      <c r="C63" s="158"/>
      <c r="D63" s="158"/>
      <c r="E63" s="158"/>
      <c r="F63" s="158"/>
      <c r="G63" s="158"/>
    </row>
    <row r="64" spans="1:7" x14ac:dyDescent="0.25">
      <c r="A64" s="79"/>
      <c r="B64" s="83"/>
      <c r="C64" s="83"/>
      <c r="D64" s="84"/>
      <c r="E64" s="83"/>
      <c r="F64" s="85"/>
      <c r="G64" s="134" t="s">
        <v>244</v>
      </c>
    </row>
    <row r="65" spans="1:10" x14ac:dyDescent="0.25">
      <c r="A65" s="130" t="s">
        <v>245</v>
      </c>
      <c r="B65" s="1"/>
      <c r="C65" s="1"/>
      <c r="D65" s="1"/>
      <c r="E65" s="1"/>
      <c r="F65" s="1"/>
      <c r="G65" s="1"/>
      <c r="H65" s="1"/>
      <c r="I65" s="1"/>
      <c r="J65" s="1"/>
    </row>
  </sheetData>
  <mergeCells count="10">
    <mergeCell ref="A1:G1"/>
    <mergeCell ref="A63:G63"/>
    <mergeCell ref="A3:G3"/>
    <mergeCell ref="A4:G4"/>
    <mergeCell ref="A5:G5"/>
    <mergeCell ref="A6:G6"/>
    <mergeCell ref="A7:G7"/>
    <mergeCell ref="A9:A10"/>
    <mergeCell ref="B9:D9"/>
    <mergeCell ref="E9:G9"/>
  </mergeCells>
  <printOptions horizontalCentered="1"/>
  <pageMargins left="0.70866141732283472" right="0.70866141732283472" top="0.74803149606299213" bottom="0.74803149606299213" header="0.31496062992125984" footer="0.31496062992125984"/>
  <pageSetup scale="4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CDD438-4DEA-4797-A680-DD9AB5967586}">
  <sheetPr>
    <tabColor rgb="FF92D050"/>
  </sheetPr>
  <dimension ref="A1:G71"/>
  <sheetViews>
    <sheetView zoomScaleNormal="100" workbookViewId="0">
      <selection sqref="A1:XFD1"/>
    </sheetView>
  </sheetViews>
  <sheetFormatPr baseColWidth="10" defaultColWidth="15.7109375" defaultRowHeight="15.75" x14ac:dyDescent="0.25"/>
  <cols>
    <col min="1" max="1" width="15.7109375" style="76"/>
    <col min="2" max="2" width="17.85546875" style="76" customWidth="1"/>
    <col min="3" max="3" width="27.5703125" style="76" bestFit="1" customWidth="1"/>
    <col min="4" max="5" width="28" style="76" bestFit="1" customWidth="1"/>
    <col min="6" max="6" width="13.5703125" style="76" bestFit="1" customWidth="1"/>
    <col min="7" max="16384" width="15.7109375" style="73"/>
  </cols>
  <sheetData>
    <row r="1" spans="1:7" ht="45.75" customHeight="1" x14ac:dyDescent="0.25">
      <c r="A1" s="180" t="s">
        <v>280</v>
      </c>
      <c r="B1" s="181"/>
      <c r="C1" s="181"/>
      <c r="D1" s="181"/>
      <c r="E1" s="181"/>
      <c r="F1" s="181"/>
      <c r="G1" s="181"/>
    </row>
    <row r="2" spans="1:7" x14ac:dyDescent="0.25">
      <c r="A2" s="73"/>
      <c r="B2" s="73"/>
      <c r="C2" s="73"/>
      <c r="D2" s="73"/>
      <c r="E2" s="73"/>
      <c r="F2" s="73"/>
    </row>
    <row r="3" spans="1:7" x14ac:dyDescent="0.25">
      <c r="A3" s="157" t="s">
        <v>187</v>
      </c>
      <c r="B3" s="157"/>
      <c r="C3" s="157"/>
      <c r="D3" s="157"/>
      <c r="E3" s="157"/>
      <c r="F3" s="157"/>
    </row>
    <row r="4" spans="1:7" x14ac:dyDescent="0.25">
      <c r="A4" s="157" t="s">
        <v>1</v>
      </c>
      <c r="B4" s="157"/>
      <c r="C4" s="157"/>
      <c r="D4" s="157"/>
      <c r="E4" s="157"/>
      <c r="F4" s="157"/>
    </row>
    <row r="5" spans="1:7" x14ac:dyDescent="0.25">
      <c r="A5" s="157" t="s">
        <v>188</v>
      </c>
      <c r="B5" s="157"/>
      <c r="C5" s="157"/>
      <c r="D5" s="157"/>
      <c r="E5" s="157"/>
      <c r="F5" s="157"/>
    </row>
    <row r="6" spans="1:7" x14ac:dyDescent="0.25">
      <c r="A6" s="157" t="s">
        <v>189</v>
      </c>
      <c r="B6" s="157"/>
      <c r="C6" s="157"/>
      <c r="D6" s="157"/>
      <c r="E6" s="157"/>
      <c r="F6" s="157"/>
    </row>
    <row r="7" spans="1:7" x14ac:dyDescent="0.25">
      <c r="A7" s="157" t="s">
        <v>4</v>
      </c>
      <c r="B7" s="157"/>
      <c r="C7" s="157"/>
      <c r="D7" s="157"/>
      <c r="E7" s="157"/>
      <c r="F7" s="157"/>
    </row>
    <row r="8" spans="1:7" x14ac:dyDescent="0.25">
      <c r="A8" s="73"/>
      <c r="B8" s="73"/>
      <c r="C8" s="73"/>
      <c r="D8" s="73"/>
      <c r="E8" s="73"/>
      <c r="F8" s="73"/>
    </row>
    <row r="9" spans="1:7" s="97" customFormat="1" ht="47.25" customHeight="1" x14ac:dyDescent="0.25">
      <c r="A9" s="89" t="s">
        <v>190</v>
      </c>
      <c r="B9" s="89" t="s">
        <v>191</v>
      </c>
      <c r="C9" s="89" t="s">
        <v>192</v>
      </c>
      <c r="D9" s="89" t="s">
        <v>193</v>
      </c>
      <c r="E9" s="89" t="s">
        <v>194</v>
      </c>
      <c r="F9" s="89" t="s">
        <v>195</v>
      </c>
    </row>
    <row r="10" spans="1:7" x14ac:dyDescent="0.25">
      <c r="A10" s="90">
        <v>1990</v>
      </c>
      <c r="B10" s="91">
        <v>0</v>
      </c>
      <c r="C10" s="91">
        <v>0.3</v>
      </c>
      <c r="D10" s="91">
        <v>0</v>
      </c>
      <c r="E10" s="91">
        <v>0.34</v>
      </c>
      <c r="F10" s="73">
        <v>53.21</v>
      </c>
    </row>
    <row r="11" spans="1:7" x14ac:dyDescent="0.25">
      <c r="A11" s="90">
        <f>+A10+1</f>
        <v>1991</v>
      </c>
      <c r="B11" s="91">
        <v>0</v>
      </c>
      <c r="C11" s="91">
        <v>0.42</v>
      </c>
      <c r="D11" s="91">
        <v>0</v>
      </c>
      <c r="E11" s="91">
        <v>0.47</v>
      </c>
      <c r="F11" s="91">
        <v>53.08</v>
      </c>
    </row>
    <row r="12" spans="1:7" x14ac:dyDescent="0.25">
      <c r="A12" s="90">
        <f t="shared" ref="A12:A42" si="0">+A11+1</f>
        <v>1992</v>
      </c>
      <c r="B12" s="91">
        <v>0</v>
      </c>
      <c r="C12" s="91">
        <v>0.6</v>
      </c>
      <c r="D12" s="91">
        <v>0</v>
      </c>
      <c r="E12" s="91">
        <v>0.74</v>
      </c>
      <c r="F12" s="91">
        <v>57.78</v>
      </c>
    </row>
    <row r="13" spans="1:7" x14ac:dyDescent="0.25">
      <c r="A13" s="90">
        <f t="shared" si="0"/>
        <v>1993</v>
      </c>
      <c r="B13" s="91">
        <v>0</v>
      </c>
      <c r="C13" s="91">
        <v>0.91</v>
      </c>
      <c r="D13" s="91">
        <v>0</v>
      </c>
      <c r="E13" s="91">
        <v>1.1200000000000001</v>
      </c>
      <c r="F13" s="91">
        <v>57.92</v>
      </c>
    </row>
    <row r="14" spans="1:7" x14ac:dyDescent="0.25">
      <c r="A14" s="90">
        <f t="shared" si="0"/>
        <v>1994</v>
      </c>
      <c r="B14" s="91">
        <v>0</v>
      </c>
      <c r="C14" s="91">
        <v>1.19</v>
      </c>
      <c r="D14" s="91">
        <v>0</v>
      </c>
      <c r="E14" s="91">
        <v>1.44</v>
      </c>
      <c r="F14" s="91">
        <v>56.9</v>
      </c>
    </row>
    <row r="15" spans="1:7" x14ac:dyDescent="0.25">
      <c r="A15" s="90">
        <f t="shared" si="0"/>
        <v>1995</v>
      </c>
      <c r="B15" s="91">
        <v>0</v>
      </c>
      <c r="C15" s="91">
        <v>1.54</v>
      </c>
      <c r="D15" s="91">
        <v>0</v>
      </c>
      <c r="E15" s="91">
        <v>1.37</v>
      </c>
      <c r="F15" s="91">
        <v>41.83</v>
      </c>
    </row>
    <row r="16" spans="1:7" x14ac:dyDescent="0.25">
      <c r="A16" s="90">
        <f t="shared" si="0"/>
        <v>1996</v>
      </c>
      <c r="B16" s="91">
        <v>0</v>
      </c>
      <c r="C16" s="91">
        <v>2.76</v>
      </c>
      <c r="D16" s="91">
        <v>0</v>
      </c>
      <c r="E16" s="91">
        <v>2.33</v>
      </c>
      <c r="F16" s="91">
        <v>39.76</v>
      </c>
    </row>
    <row r="17" spans="1:6" x14ac:dyDescent="0.25">
      <c r="A17" s="90">
        <f t="shared" si="0"/>
        <v>1997</v>
      </c>
      <c r="B17" s="91">
        <v>0.01</v>
      </c>
      <c r="C17" s="91">
        <v>4.53</v>
      </c>
      <c r="D17" s="91">
        <v>0</v>
      </c>
      <c r="E17" s="91">
        <v>4.21</v>
      </c>
      <c r="F17" s="91">
        <v>43.69</v>
      </c>
    </row>
    <row r="18" spans="1:6" x14ac:dyDescent="0.25">
      <c r="A18" s="90">
        <f t="shared" si="0"/>
        <v>1998</v>
      </c>
      <c r="B18" s="91">
        <v>0.01</v>
      </c>
      <c r="C18" s="91">
        <v>6.37</v>
      </c>
      <c r="D18" s="91">
        <v>0.01</v>
      </c>
      <c r="E18" s="91">
        <v>7.6</v>
      </c>
      <c r="F18" s="91">
        <v>56.19</v>
      </c>
    </row>
    <row r="19" spans="1:6" x14ac:dyDescent="0.25">
      <c r="A19" s="90">
        <f t="shared" si="0"/>
        <v>1999</v>
      </c>
      <c r="B19" s="91">
        <v>0.01</v>
      </c>
      <c r="C19" s="91">
        <v>7.44</v>
      </c>
      <c r="D19" s="91">
        <v>0.01</v>
      </c>
      <c r="E19" s="91">
        <v>10.1</v>
      </c>
      <c r="F19" s="91">
        <v>63.9</v>
      </c>
    </row>
    <row r="20" spans="1:6" x14ac:dyDescent="0.25">
      <c r="A20" s="90">
        <f t="shared" si="0"/>
        <v>2000</v>
      </c>
      <c r="B20" s="91">
        <v>0.02</v>
      </c>
      <c r="C20" s="91">
        <v>9.82</v>
      </c>
      <c r="D20" s="91">
        <v>0.01</v>
      </c>
      <c r="E20" s="91">
        <v>13.03</v>
      </c>
      <c r="F20" s="91">
        <v>62.48</v>
      </c>
    </row>
    <row r="21" spans="1:6" x14ac:dyDescent="0.25">
      <c r="A21" s="90">
        <f t="shared" si="0"/>
        <v>2001</v>
      </c>
      <c r="B21" s="91">
        <v>0.02</v>
      </c>
      <c r="C21" s="91">
        <v>12.84</v>
      </c>
      <c r="D21" s="91">
        <v>0.01</v>
      </c>
      <c r="E21" s="91">
        <v>14.64</v>
      </c>
      <c r="F21" s="91">
        <v>53.68</v>
      </c>
    </row>
    <row r="22" spans="1:6" x14ac:dyDescent="0.25">
      <c r="A22" s="90">
        <f t="shared" si="0"/>
        <v>2002</v>
      </c>
      <c r="B22" s="91">
        <v>0.02</v>
      </c>
      <c r="C22" s="91">
        <v>16</v>
      </c>
      <c r="D22" s="91">
        <v>0.01</v>
      </c>
      <c r="E22" s="91">
        <v>18.48</v>
      </c>
      <c r="F22" s="91">
        <v>54.4</v>
      </c>
    </row>
    <row r="23" spans="1:6" x14ac:dyDescent="0.25">
      <c r="A23" s="90">
        <f t="shared" si="0"/>
        <v>2003</v>
      </c>
      <c r="B23" s="91">
        <v>0.03</v>
      </c>
      <c r="C23" s="91">
        <v>22.49</v>
      </c>
      <c r="D23" s="91">
        <v>0.02</v>
      </c>
      <c r="E23" s="91">
        <v>24.34</v>
      </c>
      <c r="F23" s="91">
        <v>50.94</v>
      </c>
    </row>
    <row r="24" spans="1:6" x14ac:dyDescent="0.25">
      <c r="A24" s="90">
        <f t="shared" si="0"/>
        <v>2004</v>
      </c>
      <c r="B24" s="91">
        <v>0.05</v>
      </c>
      <c r="C24" s="91">
        <v>32.26</v>
      </c>
      <c r="D24" s="91">
        <v>0.02</v>
      </c>
      <c r="E24" s="91">
        <v>31.25</v>
      </c>
      <c r="F24" s="91">
        <v>45.61</v>
      </c>
    </row>
    <row r="25" spans="1:6" x14ac:dyDescent="0.25">
      <c r="A25" s="90">
        <f t="shared" si="0"/>
        <v>2005</v>
      </c>
      <c r="B25" s="91">
        <v>7.0000000000000007E-2</v>
      </c>
      <c r="C25" s="91">
        <v>45.42</v>
      </c>
      <c r="D25" s="91">
        <v>0.03</v>
      </c>
      <c r="E25" s="91">
        <v>45.78</v>
      </c>
      <c r="F25" s="91">
        <v>47.45</v>
      </c>
    </row>
    <row r="26" spans="1:6" x14ac:dyDescent="0.25">
      <c r="A26" s="90">
        <f t="shared" si="0"/>
        <v>2006</v>
      </c>
      <c r="B26" s="91">
        <v>0.11</v>
      </c>
      <c r="C26" s="91">
        <v>68.069999999999993</v>
      </c>
      <c r="D26" s="91">
        <v>0.05</v>
      </c>
      <c r="E26" s="91">
        <v>66.94</v>
      </c>
      <c r="F26" s="91">
        <v>46.3</v>
      </c>
    </row>
    <row r="27" spans="1:6" s="93" customFormat="1" x14ac:dyDescent="0.25">
      <c r="A27" s="77">
        <f>+A26+1</f>
        <v>2007</v>
      </c>
      <c r="B27" s="92">
        <v>0.15428620474999999</v>
      </c>
      <c r="C27" s="92">
        <v>100</v>
      </c>
      <c r="D27" s="92">
        <v>7.2645536029946833E-2</v>
      </c>
      <c r="E27" s="92">
        <v>100</v>
      </c>
      <c r="F27" s="93">
        <v>47.08</v>
      </c>
    </row>
    <row r="28" spans="1:6" x14ac:dyDescent="0.25">
      <c r="A28" s="90">
        <f t="shared" si="0"/>
        <v>2008</v>
      </c>
      <c r="B28" s="91">
        <v>0.22</v>
      </c>
      <c r="C28" s="91">
        <v>145.11000000000001</v>
      </c>
      <c r="D28" s="91">
        <v>0.12</v>
      </c>
      <c r="E28" s="91">
        <v>159.94</v>
      </c>
      <c r="F28" s="91">
        <v>51.9</v>
      </c>
    </row>
    <row r="29" spans="1:6" x14ac:dyDescent="0.25">
      <c r="A29" s="90">
        <f t="shared" si="0"/>
        <v>2009</v>
      </c>
      <c r="B29" s="91">
        <v>0.3</v>
      </c>
      <c r="C29" s="91">
        <v>195.2</v>
      </c>
      <c r="D29" s="91">
        <v>0.17</v>
      </c>
      <c r="E29" s="91">
        <v>235.97</v>
      </c>
      <c r="F29" s="91">
        <v>56.92</v>
      </c>
    </row>
    <row r="30" spans="1:6" x14ac:dyDescent="0.25">
      <c r="A30" s="90">
        <f t="shared" si="0"/>
        <v>2010</v>
      </c>
      <c r="B30" s="91">
        <v>0.37</v>
      </c>
      <c r="C30" s="91">
        <v>242.15</v>
      </c>
      <c r="D30" s="91">
        <v>0.21</v>
      </c>
      <c r="E30" s="91">
        <v>285.76</v>
      </c>
      <c r="F30" s="91">
        <v>55.7</v>
      </c>
    </row>
    <row r="31" spans="1:6" x14ac:dyDescent="0.25">
      <c r="A31" s="90">
        <f t="shared" si="0"/>
        <v>2011</v>
      </c>
      <c r="B31" s="91">
        <v>0.47</v>
      </c>
      <c r="C31" s="91">
        <v>304.95999999999998</v>
      </c>
      <c r="D31" s="91">
        <v>0.25</v>
      </c>
      <c r="E31" s="91">
        <v>346.98</v>
      </c>
      <c r="F31" s="91">
        <v>53.57</v>
      </c>
    </row>
    <row r="32" spans="1:6" x14ac:dyDescent="0.25">
      <c r="A32" s="90">
        <f t="shared" si="0"/>
        <v>2012</v>
      </c>
      <c r="B32" s="91">
        <v>0.61</v>
      </c>
      <c r="C32" s="91">
        <v>393.24</v>
      </c>
      <c r="D32" s="91">
        <v>0.32</v>
      </c>
      <c r="E32" s="91">
        <v>446.73</v>
      </c>
      <c r="F32" s="91">
        <v>53.49</v>
      </c>
    </row>
    <row r="33" spans="1:7" x14ac:dyDescent="0.25">
      <c r="A33" s="90">
        <f t="shared" si="0"/>
        <v>2013</v>
      </c>
      <c r="B33" s="91">
        <v>0.86</v>
      </c>
      <c r="C33" s="91">
        <v>559.78</v>
      </c>
      <c r="D33" s="91">
        <v>0.44</v>
      </c>
      <c r="E33" s="91">
        <v>603.55999999999995</v>
      </c>
      <c r="F33" s="91">
        <v>50.77</v>
      </c>
    </row>
    <row r="34" spans="1:7" x14ac:dyDescent="0.25">
      <c r="A34" s="90">
        <f t="shared" si="0"/>
        <v>2014</v>
      </c>
      <c r="B34" s="91">
        <v>1.43</v>
      </c>
      <c r="C34" s="91">
        <v>923.9</v>
      </c>
      <c r="D34" s="91">
        <v>0.64</v>
      </c>
      <c r="E34" s="91">
        <v>874.63</v>
      </c>
      <c r="F34" s="91">
        <v>44.57</v>
      </c>
    </row>
    <row r="35" spans="1:7" x14ac:dyDescent="0.25">
      <c r="A35" s="90">
        <f t="shared" si="0"/>
        <v>2015</v>
      </c>
      <c r="B35" s="91">
        <v>3.3</v>
      </c>
      <c r="C35" s="91">
        <v>2139.1999999999998</v>
      </c>
      <c r="D35" s="91">
        <v>1.44</v>
      </c>
      <c r="E35" s="91">
        <v>1978.57</v>
      </c>
      <c r="F35" s="91">
        <v>43.55</v>
      </c>
    </row>
    <row r="36" spans="1:7" x14ac:dyDescent="0.25">
      <c r="A36" s="90">
        <f t="shared" si="0"/>
        <v>2016</v>
      </c>
      <c r="B36" s="91">
        <v>8.73</v>
      </c>
      <c r="C36" s="91">
        <v>5657.67</v>
      </c>
      <c r="D36" s="91">
        <v>4.2</v>
      </c>
      <c r="E36" s="91">
        <v>5787.44</v>
      </c>
      <c r="F36" s="91">
        <v>48.16</v>
      </c>
    </row>
    <row r="37" spans="1:7" x14ac:dyDescent="0.25">
      <c r="A37" s="90">
        <f t="shared" si="0"/>
        <v>2017</v>
      </c>
      <c r="B37" s="91">
        <v>38.299999999999997</v>
      </c>
      <c r="C37" s="91">
        <v>24826.47</v>
      </c>
      <c r="D37" s="91">
        <v>14.24</v>
      </c>
      <c r="E37" s="91">
        <v>19607.41</v>
      </c>
      <c r="F37" s="91">
        <v>37.19</v>
      </c>
    </row>
    <row r="38" spans="1:7" x14ac:dyDescent="0.25">
      <c r="A38" s="90">
        <f t="shared" si="0"/>
        <v>2018</v>
      </c>
      <c r="B38" s="91">
        <v>26.06</v>
      </c>
      <c r="C38" s="91">
        <v>16891.150000000001</v>
      </c>
      <c r="D38" s="91">
        <v>4.29</v>
      </c>
      <c r="E38" s="91">
        <v>5903.2</v>
      </c>
      <c r="F38" s="91">
        <v>16.46</v>
      </c>
    </row>
    <row r="39" spans="1:7" x14ac:dyDescent="0.25">
      <c r="A39" s="90">
        <f t="shared" si="0"/>
        <v>2019</v>
      </c>
      <c r="B39" s="91">
        <v>5766.48</v>
      </c>
      <c r="C39" s="91">
        <v>3737518.39</v>
      </c>
      <c r="D39" s="91">
        <v>1547.19</v>
      </c>
      <c r="E39" s="91">
        <v>2129781.66</v>
      </c>
      <c r="F39" s="91">
        <v>26.83</v>
      </c>
    </row>
    <row r="40" spans="1:7" x14ac:dyDescent="0.25">
      <c r="A40" s="90">
        <f t="shared" si="0"/>
        <v>2020</v>
      </c>
      <c r="B40" s="91">
        <v>139408.44</v>
      </c>
      <c r="C40" s="91">
        <v>90357034.329999998</v>
      </c>
      <c r="D40" s="91">
        <v>55163.44</v>
      </c>
      <c r="E40" s="91">
        <v>75935074.180000007</v>
      </c>
      <c r="F40" s="91">
        <v>39.57</v>
      </c>
    </row>
    <row r="41" spans="1:7" x14ac:dyDescent="0.25">
      <c r="A41" s="90">
        <f t="shared" si="0"/>
        <v>2021</v>
      </c>
      <c r="B41" s="91">
        <v>1785489.58</v>
      </c>
      <c r="C41" s="91">
        <v>1157258083.52</v>
      </c>
      <c r="D41" s="91">
        <v>987016.69</v>
      </c>
      <c r="E41" s="91">
        <v>1358674937.0999999</v>
      </c>
      <c r="F41" s="91">
        <v>55.28</v>
      </c>
    </row>
    <row r="42" spans="1:7" x14ac:dyDescent="0.25">
      <c r="A42" s="90">
        <f t="shared" si="0"/>
        <v>2022</v>
      </c>
      <c r="B42" s="91">
        <v>5181913.71</v>
      </c>
      <c r="C42" s="91">
        <f>(B42/$B$27)*100</f>
        <v>3358637098.1103549</v>
      </c>
      <c r="D42" s="91">
        <v>2406990</v>
      </c>
      <c r="E42" s="91">
        <f>+(D42/$D$27)*100</f>
        <v>3313335039.6199999</v>
      </c>
      <c r="F42" s="91">
        <f>+(D42/B42)*100</f>
        <v>46.44982789572542</v>
      </c>
    </row>
    <row r="43" spans="1:7" s="93" customFormat="1" x14ac:dyDescent="0.25">
      <c r="A43" s="90">
        <f>+A42+1</f>
        <v>2023</v>
      </c>
      <c r="B43" s="91">
        <v>25012858.365419999</v>
      </c>
      <c r="C43" s="91">
        <f>(B43/$B$27)*100</f>
        <v>16211986292.585241</v>
      </c>
      <c r="D43" s="91">
        <v>11743495</v>
      </c>
      <c r="E43" s="91">
        <f>+(D43/$D$27)*100</f>
        <v>16165473670.892801</v>
      </c>
      <c r="F43" s="91">
        <f>+(D43/B43)*100</f>
        <v>46.949832076110312</v>
      </c>
    </row>
    <row r="44" spans="1:7" s="93" customFormat="1" ht="16.5" thickBot="1" x14ac:dyDescent="0.3">
      <c r="A44" s="94">
        <v>2024</v>
      </c>
      <c r="B44" s="95">
        <v>39321747.479290001</v>
      </c>
      <c r="C44" s="95">
        <f>(B44/$B$27)*100</f>
        <v>25486236791.556053</v>
      </c>
      <c r="D44" s="95">
        <v>19142496.292029999</v>
      </c>
      <c r="E44" s="95">
        <f>+(D44/$D$27)*100</f>
        <v>26350547243.727192</v>
      </c>
      <c r="F44" s="96">
        <f>+(D44/B44)*100</f>
        <v>48.68170292307579</v>
      </c>
    </row>
    <row r="45" spans="1:7" s="93" customFormat="1" ht="16.5" thickTop="1" x14ac:dyDescent="0.25">
      <c r="A45" s="77"/>
      <c r="B45" s="92"/>
      <c r="C45" s="92"/>
      <c r="D45" s="92"/>
      <c r="E45" s="92"/>
      <c r="F45" s="134" t="s">
        <v>244</v>
      </c>
    </row>
    <row r="46" spans="1:7" s="93" customFormat="1" x14ac:dyDescent="0.25">
      <c r="A46" s="130" t="s">
        <v>245</v>
      </c>
      <c r="B46" s="1"/>
      <c r="C46" s="1"/>
      <c r="D46" s="1"/>
      <c r="E46" s="1"/>
      <c r="F46" s="1"/>
      <c r="G46" s="1"/>
    </row>
    <row r="47" spans="1:7" s="93" customFormat="1" x14ac:dyDescent="0.25">
      <c r="A47" s="77"/>
      <c r="B47" s="92"/>
      <c r="C47" s="92"/>
      <c r="D47" s="92"/>
      <c r="E47" s="92"/>
      <c r="F47" s="92"/>
    </row>
    <row r="48" spans="1:7" s="93" customFormat="1" x14ac:dyDescent="0.25">
      <c r="A48" s="77"/>
      <c r="B48" s="92"/>
      <c r="C48" s="92"/>
      <c r="D48" s="92"/>
      <c r="E48" s="92"/>
      <c r="F48" s="92"/>
    </row>
    <row r="49" spans="1:6" s="93" customFormat="1" x14ac:dyDescent="0.25">
      <c r="A49" s="77"/>
      <c r="B49" s="92"/>
      <c r="C49" s="92"/>
      <c r="D49" s="92"/>
      <c r="E49" s="92"/>
      <c r="F49" s="92"/>
    </row>
    <row r="50" spans="1:6" s="93" customFormat="1" x14ac:dyDescent="0.25">
      <c r="A50" s="77"/>
      <c r="B50" s="92"/>
      <c r="C50" s="92"/>
      <c r="D50" s="92"/>
      <c r="E50" s="92"/>
      <c r="F50" s="92"/>
    </row>
    <row r="51" spans="1:6" s="93" customFormat="1" x14ac:dyDescent="0.25">
      <c r="A51" s="77"/>
      <c r="B51" s="92"/>
      <c r="C51" s="92"/>
      <c r="D51" s="92"/>
      <c r="E51" s="92"/>
      <c r="F51" s="92"/>
    </row>
    <row r="52" spans="1:6" s="93" customFormat="1" x14ac:dyDescent="0.25">
      <c r="A52" s="77"/>
      <c r="B52" s="92"/>
      <c r="C52" s="92"/>
      <c r="D52" s="92"/>
      <c r="E52" s="92"/>
      <c r="F52" s="92"/>
    </row>
    <row r="53" spans="1:6" s="93" customFormat="1" x14ac:dyDescent="0.25">
      <c r="A53" s="124"/>
      <c r="B53" s="92"/>
      <c r="C53" s="92"/>
      <c r="D53" s="92"/>
      <c r="E53" s="92"/>
      <c r="F53" s="92"/>
    </row>
    <row r="54" spans="1:6" s="93" customFormat="1" x14ac:dyDescent="0.25">
      <c r="A54" s="124"/>
      <c r="B54" s="92"/>
      <c r="C54" s="92"/>
      <c r="D54" s="92"/>
      <c r="E54" s="92"/>
      <c r="F54" s="92"/>
    </row>
    <row r="55" spans="1:6" s="93" customFormat="1" x14ac:dyDescent="0.25">
      <c r="A55" s="124"/>
      <c r="B55" s="92"/>
      <c r="C55" s="92"/>
      <c r="D55" s="92"/>
      <c r="E55" s="92"/>
      <c r="F55" s="92"/>
    </row>
    <row r="56" spans="1:6" s="93" customFormat="1" x14ac:dyDescent="0.25">
      <c r="A56" s="124"/>
      <c r="B56" s="92"/>
      <c r="C56" s="92"/>
      <c r="D56" s="92"/>
      <c r="E56" s="92"/>
      <c r="F56" s="92"/>
    </row>
    <row r="57" spans="1:6" s="93" customFormat="1" x14ac:dyDescent="0.25">
      <c r="A57" s="124"/>
      <c r="B57" s="92"/>
      <c r="C57" s="92"/>
      <c r="D57" s="92"/>
      <c r="E57" s="92"/>
      <c r="F57" s="92"/>
    </row>
    <row r="58" spans="1:6" x14ac:dyDescent="0.25">
      <c r="A58" s="73"/>
      <c r="B58" s="73"/>
      <c r="C58" s="73"/>
      <c r="D58" s="73"/>
      <c r="E58" s="73"/>
      <c r="F58" s="73"/>
    </row>
    <row r="59" spans="1:6" x14ac:dyDescent="0.25">
      <c r="A59" s="73"/>
      <c r="B59" s="73"/>
      <c r="C59" s="73"/>
      <c r="D59" s="73"/>
      <c r="E59" s="73"/>
      <c r="F59" s="73"/>
    </row>
    <row r="60" spans="1:6" x14ac:dyDescent="0.25">
      <c r="A60" s="73"/>
      <c r="B60" s="73"/>
      <c r="C60" s="73"/>
      <c r="D60" s="73"/>
      <c r="E60" s="73"/>
      <c r="F60" s="73"/>
    </row>
    <row r="61" spans="1:6" x14ac:dyDescent="0.25">
      <c r="A61" s="73"/>
      <c r="B61" s="73"/>
      <c r="C61" s="73"/>
      <c r="D61" s="73"/>
      <c r="E61" s="73"/>
      <c r="F61" s="73"/>
    </row>
    <row r="62" spans="1:6" x14ac:dyDescent="0.25">
      <c r="A62" s="73"/>
      <c r="B62" s="73"/>
      <c r="C62" s="73"/>
      <c r="D62" s="73"/>
      <c r="E62" s="73"/>
      <c r="F62" s="73"/>
    </row>
    <row r="63" spans="1:6" x14ac:dyDescent="0.25">
      <c r="A63" s="73"/>
      <c r="B63" s="73"/>
      <c r="C63" s="73"/>
      <c r="D63" s="73"/>
      <c r="E63" s="73"/>
      <c r="F63" s="73"/>
    </row>
    <row r="64" spans="1:6" x14ac:dyDescent="0.25">
      <c r="A64" s="73"/>
      <c r="B64" s="73"/>
      <c r="C64" s="73"/>
      <c r="D64" s="73"/>
      <c r="E64" s="73"/>
      <c r="F64" s="73"/>
    </row>
    <row r="65" s="73" customFormat="1" x14ac:dyDescent="0.25"/>
    <row r="66" s="73" customFormat="1" x14ac:dyDescent="0.25"/>
    <row r="67" s="73" customFormat="1" x14ac:dyDescent="0.25"/>
    <row r="68" s="73" customFormat="1" x14ac:dyDescent="0.25"/>
    <row r="69" s="73" customFormat="1" x14ac:dyDescent="0.25"/>
    <row r="70" s="73" customFormat="1" x14ac:dyDescent="0.25"/>
    <row r="71" s="73" customFormat="1" x14ac:dyDescent="0.25"/>
  </sheetData>
  <mergeCells count="6">
    <mergeCell ref="A4:F4"/>
    <mergeCell ref="A5:F5"/>
    <mergeCell ref="A6:F6"/>
    <mergeCell ref="A7:F7"/>
    <mergeCell ref="A3:F3"/>
    <mergeCell ref="A1:G1"/>
  </mergeCells>
  <pageMargins left="0.7" right="0.7" top="0.75" bottom="0.75" header="0.3" footer="0.3"/>
  <pageSetup scale="69" orientation="portrait" r:id="rId1"/>
  <rowBreaks count="1" manualBreakCount="1">
    <brk id="46" max="16383" man="1"/>
  </row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231291-D073-4A95-8F77-05574D672648}">
  <sheetPr>
    <tabColor rgb="FF92D050"/>
  </sheetPr>
  <dimension ref="A1:H65"/>
  <sheetViews>
    <sheetView zoomScale="80" zoomScaleNormal="80" workbookViewId="0">
      <selection sqref="A1:XFD1"/>
    </sheetView>
  </sheetViews>
  <sheetFormatPr baseColWidth="10" defaultColWidth="42" defaultRowHeight="15.75" x14ac:dyDescent="0.25"/>
  <cols>
    <col min="1" max="1" width="45.28515625" style="73" customWidth="1"/>
    <col min="2" max="2" width="14.7109375" style="73" customWidth="1"/>
    <col min="3" max="3" width="13.5703125" style="73" customWidth="1"/>
    <col min="4" max="4" width="13" style="73" customWidth="1"/>
    <col min="5" max="5" width="12" style="73" customWidth="1"/>
    <col min="6" max="6" width="12.28515625" style="73" customWidth="1"/>
    <col min="7" max="7" width="12.85546875" style="73" customWidth="1"/>
    <col min="8" max="8" width="25.28515625" style="73" customWidth="1"/>
    <col min="9" max="16384" width="42" style="73"/>
  </cols>
  <sheetData>
    <row r="1" spans="1:7" ht="45.75" customHeight="1" x14ac:dyDescent="0.25">
      <c r="A1" s="180" t="s">
        <v>280</v>
      </c>
      <c r="B1" s="181"/>
      <c r="C1" s="181"/>
      <c r="D1" s="181"/>
      <c r="E1" s="181"/>
      <c r="F1" s="181"/>
      <c r="G1" s="181"/>
    </row>
    <row r="3" spans="1:7" x14ac:dyDescent="0.25">
      <c r="A3" s="157" t="s">
        <v>196</v>
      </c>
      <c r="B3" s="157"/>
      <c r="C3" s="157"/>
      <c r="D3" s="157"/>
      <c r="E3" s="157"/>
      <c r="F3" s="157"/>
      <c r="G3" s="157"/>
    </row>
    <row r="4" spans="1:7" x14ac:dyDescent="0.25">
      <c r="A4" s="157" t="s">
        <v>1</v>
      </c>
      <c r="B4" s="157"/>
      <c r="C4" s="157"/>
      <c r="D4" s="157"/>
      <c r="E4" s="157"/>
      <c r="F4" s="157"/>
      <c r="G4" s="157"/>
    </row>
    <row r="5" spans="1:7" x14ac:dyDescent="0.25">
      <c r="A5" s="157" t="s">
        <v>201</v>
      </c>
      <c r="B5" s="157"/>
      <c r="C5" s="157"/>
      <c r="D5" s="157"/>
      <c r="E5" s="157"/>
      <c r="F5" s="157"/>
      <c r="G5" s="157"/>
    </row>
    <row r="6" spans="1:7" x14ac:dyDescent="0.25">
      <c r="A6" s="157" t="s">
        <v>3</v>
      </c>
      <c r="B6" s="157"/>
      <c r="C6" s="157"/>
      <c r="D6" s="157"/>
      <c r="E6" s="157"/>
      <c r="F6" s="157"/>
      <c r="G6" s="157"/>
    </row>
    <row r="7" spans="1:7" x14ac:dyDescent="0.25">
      <c r="A7" s="157" t="s">
        <v>4</v>
      </c>
      <c r="B7" s="157"/>
      <c r="C7" s="157"/>
      <c r="D7" s="157"/>
      <c r="E7" s="157"/>
      <c r="F7" s="157"/>
      <c r="G7" s="157"/>
    </row>
    <row r="9" spans="1:7" s="87" customFormat="1" ht="23.25" customHeight="1" thickBot="1" x14ac:dyDescent="0.3">
      <c r="A9" s="161" t="s">
        <v>5</v>
      </c>
      <c r="B9" s="162" t="s">
        <v>198</v>
      </c>
      <c r="C9" s="163"/>
      <c r="D9" s="164"/>
      <c r="E9" s="162" t="s">
        <v>197</v>
      </c>
      <c r="F9" s="163"/>
      <c r="G9" s="164"/>
    </row>
    <row r="10" spans="1:7" s="87" customFormat="1" ht="51.75" customHeight="1" thickTop="1" x14ac:dyDescent="0.25">
      <c r="A10" s="161"/>
      <c r="B10" s="98" t="s">
        <v>199</v>
      </c>
      <c r="C10" s="98" t="s">
        <v>200</v>
      </c>
      <c r="D10" s="98" t="s">
        <v>72</v>
      </c>
      <c r="E10" s="98" t="s">
        <v>199</v>
      </c>
      <c r="F10" s="98" t="s">
        <v>200</v>
      </c>
      <c r="G10" s="98" t="s">
        <v>72</v>
      </c>
    </row>
    <row r="11" spans="1:7" ht="16.5" customHeight="1" x14ac:dyDescent="0.25">
      <c r="A11" s="75" t="s">
        <v>12</v>
      </c>
      <c r="B11" s="73">
        <v>0</v>
      </c>
      <c r="C11" s="73">
        <v>0</v>
      </c>
      <c r="D11" s="100">
        <f>+B11+C11</f>
        <v>0</v>
      </c>
      <c r="E11" s="73">
        <v>0</v>
      </c>
      <c r="F11" s="73">
        <v>0</v>
      </c>
      <c r="G11" s="100">
        <f t="shared" ref="G11:G61" si="0">+E11+F11</f>
        <v>0</v>
      </c>
    </row>
    <row r="12" spans="1:7" x14ac:dyDescent="0.25">
      <c r="A12" s="99" t="s">
        <v>13</v>
      </c>
      <c r="B12" s="100">
        <v>483829.53600999998</v>
      </c>
      <c r="C12" s="100">
        <v>0</v>
      </c>
      <c r="D12" s="100">
        <f t="shared" ref="D12:D61" si="1">+B12+C12</f>
        <v>483829.53600999998</v>
      </c>
      <c r="E12" s="100">
        <v>221285.75373</v>
      </c>
      <c r="F12" s="100">
        <f>705032.77/1000</f>
        <v>705.03277000000003</v>
      </c>
      <c r="G12" s="100">
        <f t="shared" si="0"/>
        <v>221990.78649999999</v>
      </c>
    </row>
    <row r="13" spans="1:7" x14ac:dyDescent="0.25">
      <c r="A13" s="99" t="s">
        <v>14</v>
      </c>
      <c r="B13" s="100">
        <v>3019.55125</v>
      </c>
      <c r="C13" s="100">
        <v>0</v>
      </c>
      <c r="D13" s="100">
        <f t="shared" si="1"/>
        <v>3019.55125</v>
      </c>
      <c r="E13" s="100">
        <v>23955.396929999999</v>
      </c>
      <c r="F13" s="100">
        <v>0</v>
      </c>
      <c r="G13" s="100">
        <f t="shared" si="0"/>
        <v>23955.396929999999</v>
      </c>
    </row>
    <row r="14" spans="1:7" x14ac:dyDescent="0.25">
      <c r="A14" s="99" t="s">
        <v>15</v>
      </c>
      <c r="B14" s="100">
        <v>104222.85825</v>
      </c>
      <c r="C14" s="100">
        <v>0</v>
      </c>
      <c r="D14" s="100">
        <f t="shared" si="1"/>
        <v>104222.85825</v>
      </c>
      <c r="E14" s="100">
        <v>41483.493029999998</v>
      </c>
      <c r="F14" s="100">
        <v>0</v>
      </c>
      <c r="G14" s="100">
        <f t="shared" si="0"/>
        <v>41483.493029999998</v>
      </c>
    </row>
    <row r="15" spans="1:7" x14ac:dyDescent="0.25">
      <c r="A15" s="99" t="s">
        <v>16</v>
      </c>
      <c r="B15" s="100">
        <v>64128.117340000004</v>
      </c>
      <c r="C15" s="100">
        <v>0</v>
      </c>
      <c r="D15" s="100">
        <f t="shared" si="1"/>
        <v>64128.117340000004</v>
      </c>
      <c r="E15" s="100">
        <v>165630.95977000002</v>
      </c>
      <c r="F15" s="100">
        <v>0</v>
      </c>
      <c r="G15" s="100">
        <f t="shared" si="0"/>
        <v>165630.95977000002</v>
      </c>
    </row>
    <row r="16" spans="1:7" x14ac:dyDescent="0.25">
      <c r="A16" s="99" t="s">
        <v>17</v>
      </c>
      <c r="B16" s="100">
        <v>471.11450000000002</v>
      </c>
      <c r="C16" s="100">
        <v>0</v>
      </c>
      <c r="D16" s="100">
        <f t="shared" si="1"/>
        <v>471.11450000000002</v>
      </c>
      <c r="E16" s="100">
        <v>30425.704879999998</v>
      </c>
      <c r="F16" s="100">
        <v>0</v>
      </c>
      <c r="G16" s="100">
        <f t="shared" si="0"/>
        <v>30425.704879999998</v>
      </c>
    </row>
    <row r="17" spans="1:7" x14ac:dyDescent="0.25">
      <c r="A17" s="99" t="s">
        <v>18</v>
      </c>
      <c r="B17" s="100">
        <v>761110.20045</v>
      </c>
      <c r="C17" s="100">
        <v>0</v>
      </c>
      <c r="D17" s="100">
        <f t="shared" si="1"/>
        <v>761110.20045</v>
      </c>
      <c r="E17" s="100">
        <v>337141.99434999999</v>
      </c>
      <c r="F17" s="100">
        <v>0</v>
      </c>
      <c r="G17" s="100">
        <f t="shared" si="0"/>
        <v>337141.99434999999</v>
      </c>
    </row>
    <row r="18" spans="1:7" x14ac:dyDescent="0.25">
      <c r="A18" s="99" t="s">
        <v>19</v>
      </c>
      <c r="B18" s="100">
        <v>99747.439370000007</v>
      </c>
      <c r="C18" s="100">
        <v>0</v>
      </c>
      <c r="D18" s="100">
        <f t="shared" si="1"/>
        <v>99747.439370000007</v>
      </c>
      <c r="E18" s="100">
        <v>0</v>
      </c>
      <c r="F18" s="100">
        <f>75428.02/1000</f>
        <v>75.428020000000004</v>
      </c>
      <c r="G18" s="100">
        <f t="shared" si="0"/>
        <v>75.428020000000004</v>
      </c>
    </row>
    <row r="19" spans="1:7" x14ac:dyDescent="0.25">
      <c r="A19" s="99" t="s">
        <v>20</v>
      </c>
      <c r="B19" s="100">
        <v>0</v>
      </c>
      <c r="C19" s="100">
        <v>0</v>
      </c>
      <c r="D19" s="100">
        <f t="shared" si="1"/>
        <v>0</v>
      </c>
      <c r="E19" s="100">
        <v>5477.97714</v>
      </c>
      <c r="F19" s="100">
        <v>0</v>
      </c>
      <c r="G19" s="100">
        <f t="shared" si="0"/>
        <v>5477.97714</v>
      </c>
    </row>
    <row r="20" spans="1:7" x14ac:dyDescent="0.25">
      <c r="A20" s="99" t="s">
        <v>21</v>
      </c>
      <c r="B20" s="100">
        <v>20927.26052</v>
      </c>
      <c r="C20" s="100">
        <v>0</v>
      </c>
      <c r="D20" s="100">
        <f t="shared" si="1"/>
        <v>20927.26052</v>
      </c>
      <c r="E20" s="100">
        <v>1081147.0043800001</v>
      </c>
      <c r="F20" s="100">
        <v>0</v>
      </c>
      <c r="G20" s="100">
        <f t="shared" si="0"/>
        <v>1081147.0043800001</v>
      </c>
    </row>
    <row r="21" spans="1:7" x14ac:dyDescent="0.25">
      <c r="A21" s="79" t="s">
        <v>203</v>
      </c>
      <c r="B21" s="73">
        <v>0</v>
      </c>
      <c r="C21" s="73">
        <v>0</v>
      </c>
      <c r="D21" s="100">
        <f t="shared" si="1"/>
        <v>0</v>
      </c>
      <c r="E21" s="73">
        <v>0</v>
      </c>
      <c r="F21" s="73">
        <v>0</v>
      </c>
      <c r="G21" s="100">
        <f t="shared" si="0"/>
        <v>0</v>
      </c>
    </row>
    <row r="22" spans="1:7" x14ac:dyDescent="0.25">
      <c r="A22" s="99" t="s">
        <v>23</v>
      </c>
      <c r="B22" s="100">
        <v>6688386.9274300002</v>
      </c>
      <c r="C22" s="100">
        <v>0</v>
      </c>
      <c r="D22" s="100">
        <f t="shared" si="1"/>
        <v>6688386.9274300002</v>
      </c>
      <c r="E22" s="100">
        <v>1203189.0007000002</v>
      </c>
      <c r="F22" s="100">
        <v>0</v>
      </c>
      <c r="G22" s="100">
        <f t="shared" si="0"/>
        <v>1203189.0007000002</v>
      </c>
    </row>
    <row r="23" spans="1:7" x14ac:dyDescent="0.25">
      <c r="A23" s="99" t="s">
        <v>24</v>
      </c>
      <c r="B23" s="100">
        <v>8338.3639800000001</v>
      </c>
      <c r="C23" s="100">
        <v>0</v>
      </c>
      <c r="D23" s="100">
        <f t="shared" si="1"/>
        <v>8338.3639800000001</v>
      </c>
      <c r="E23" s="100">
        <v>60620.697800000002</v>
      </c>
      <c r="F23" s="100">
        <v>0</v>
      </c>
      <c r="G23" s="100">
        <f t="shared" si="0"/>
        <v>60620.697800000002</v>
      </c>
    </row>
    <row r="24" spans="1:7" x14ac:dyDescent="0.25">
      <c r="A24" s="99" t="s">
        <v>25</v>
      </c>
      <c r="B24" s="100">
        <v>1509.44731</v>
      </c>
      <c r="C24" s="100">
        <v>0</v>
      </c>
      <c r="D24" s="100">
        <f t="shared" si="1"/>
        <v>1509.44731</v>
      </c>
      <c r="E24" s="100">
        <v>110794.49032999999</v>
      </c>
      <c r="F24" s="100">
        <v>0</v>
      </c>
      <c r="G24" s="100">
        <f t="shared" si="0"/>
        <v>110794.49032999999</v>
      </c>
    </row>
    <row r="25" spans="1:7" x14ac:dyDescent="0.25">
      <c r="A25" s="99" t="s">
        <v>26</v>
      </c>
      <c r="B25" s="100">
        <v>2027893.0878399999</v>
      </c>
      <c r="C25" s="100">
        <v>0</v>
      </c>
      <c r="D25" s="100">
        <f t="shared" si="1"/>
        <v>2027893.0878399999</v>
      </c>
      <c r="E25" s="100">
        <v>335147.91139999998</v>
      </c>
      <c r="F25" s="100">
        <v>0</v>
      </c>
      <c r="G25" s="100">
        <f t="shared" si="0"/>
        <v>335147.91139999998</v>
      </c>
    </row>
    <row r="26" spans="1:7" x14ac:dyDescent="0.25">
      <c r="A26" s="99" t="s">
        <v>27</v>
      </c>
      <c r="B26" s="100">
        <v>158.43235999999999</v>
      </c>
      <c r="C26" s="100">
        <v>0</v>
      </c>
      <c r="D26" s="100">
        <f t="shared" si="1"/>
        <v>158.43235999999999</v>
      </c>
      <c r="E26" s="100">
        <v>6655.8121300000003</v>
      </c>
      <c r="F26" s="100">
        <v>0</v>
      </c>
      <c r="G26" s="100">
        <f t="shared" si="0"/>
        <v>6655.8121300000003</v>
      </c>
    </row>
    <row r="27" spans="1:7" x14ac:dyDescent="0.25">
      <c r="A27" s="99" t="s">
        <v>28</v>
      </c>
      <c r="B27" s="100">
        <v>545745.38692999992</v>
      </c>
      <c r="C27" s="100">
        <v>0</v>
      </c>
      <c r="D27" s="100">
        <f t="shared" si="1"/>
        <v>545745.38692999992</v>
      </c>
      <c r="E27" s="100">
        <v>657018.47522999987</v>
      </c>
      <c r="F27" s="100">
        <v>0</v>
      </c>
      <c r="G27" s="100">
        <f t="shared" si="0"/>
        <v>657018.47522999987</v>
      </c>
    </row>
    <row r="28" spans="1:7" x14ac:dyDescent="0.25">
      <c r="A28" s="99" t="s">
        <v>29</v>
      </c>
      <c r="B28" s="100">
        <v>100478.14802000001</v>
      </c>
      <c r="C28" s="100">
        <v>0</v>
      </c>
      <c r="D28" s="100">
        <f t="shared" si="1"/>
        <v>100478.14802000001</v>
      </c>
      <c r="E28" s="100">
        <v>50.725900000000003</v>
      </c>
      <c r="F28" s="100">
        <v>0</v>
      </c>
      <c r="G28" s="100">
        <f t="shared" si="0"/>
        <v>50.725900000000003</v>
      </c>
    </row>
    <row r="29" spans="1:7" x14ac:dyDescent="0.25">
      <c r="A29" s="75" t="s">
        <v>30</v>
      </c>
      <c r="B29" s="73">
        <v>0</v>
      </c>
      <c r="C29" s="73">
        <v>0</v>
      </c>
      <c r="D29" s="100">
        <f t="shared" si="1"/>
        <v>0</v>
      </c>
      <c r="E29" s="73">
        <v>0</v>
      </c>
      <c r="F29" s="73">
        <v>0</v>
      </c>
      <c r="G29" s="100">
        <f t="shared" si="0"/>
        <v>0</v>
      </c>
    </row>
    <row r="30" spans="1:7" x14ac:dyDescent="0.25">
      <c r="A30" s="99" t="s">
        <v>31</v>
      </c>
      <c r="B30" s="100">
        <v>955567.15081999986</v>
      </c>
      <c r="C30" s="100">
        <v>0</v>
      </c>
      <c r="D30" s="100">
        <f t="shared" si="1"/>
        <v>955567.15081999986</v>
      </c>
      <c r="E30" s="100">
        <v>465992.96373000002</v>
      </c>
      <c r="F30" s="100">
        <v>0</v>
      </c>
      <c r="G30" s="100">
        <f t="shared" si="0"/>
        <v>465992.96373000002</v>
      </c>
    </row>
    <row r="31" spans="1:7" x14ac:dyDescent="0.25">
      <c r="A31" s="99" t="s">
        <v>32</v>
      </c>
      <c r="B31" s="100">
        <v>216915.91699999999</v>
      </c>
      <c r="C31" s="100">
        <v>0</v>
      </c>
      <c r="D31" s="100">
        <f t="shared" si="1"/>
        <v>216915.91699999999</v>
      </c>
      <c r="E31" s="100">
        <v>77237.658660000001</v>
      </c>
      <c r="F31" s="100">
        <v>0</v>
      </c>
      <c r="G31" s="100">
        <f t="shared" si="0"/>
        <v>77237.658660000001</v>
      </c>
    </row>
    <row r="32" spans="1:7" x14ac:dyDescent="0.25">
      <c r="A32" s="99" t="s">
        <v>33</v>
      </c>
      <c r="B32" s="100">
        <v>407.63006000000001</v>
      </c>
      <c r="C32" s="100">
        <v>0</v>
      </c>
      <c r="D32" s="100">
        <f t="shared" si="1"/>
        <v>407.63006000000001</v>
      </c>
      <c r="E32" s="100">
        <v>7559.5426000000007</v>
      </c>
      <c r="F32" s="100">
        <v>0</v>
      </c>
      <c r="G32" s="100">
        <f t="shared" si="0"/>
        <v>7559.5426000000007</v>
      </c>
    </row>
    <row r="33" spans="1:7" x14ac:dyDescent="0.25">
      <c r="A33" s="75" t="s">
        <v>34</v>
      </c>
      <c r="B33" s="73">
        <v>0</v>
      </c>
      <c r="C33" s="73">
        <v>0</v>
      </c>
      <c r="D33" s="100">
        <f t="shared" si="1"/>
        <v>0</v>
      </c>
      <c r="E33" s="73">
        <v>0</v>
      </c>
      <c r="F33" s="73">
        <v>0</v>
      </c>
      <c r="G33" s="100">
        <f t="shared" si="0"/>
        <v>0</v>
      </c>
    </row>
    <row r="34" spans="1:7" x14ac:dyDescent="0.25">
      <c r="A34" s="99" t="s">
        <v>35</v>
      </c>
      <c r="B34" s="100">
        <v>1899172.15231</v>
      </c>
      <c r="C34" s="100">
        <v>0</v>
      </c>
      <c r="D34" s="100">
        <f t="shared" si="1"/>
        <v>1899172.15231</v>
      </c>
      <c r="E34" s="100">
        <v>141356.24619000001</v>
      </c>
      <c r="F34" s="100">
        <v>0</v>
      </c>
      <c r="G34" s="100">
        <f t="shared" si="0"/>
        <v>141356.24619000001</v>
      </c>
    </row>
    <row r="35" spans="1:7" x14ac:dyDescent="0.25">
      <c r="A35" s="99" t="s">
        <v>36</v>
      </c>
      <c r="B35" s="100">
        <v>453.81646999999998</v>
      </c>
      <c r="C35" s="100">
        <v>0</v>
      </c>
      <c r="D35" s="100">
        <f t="shared" si="1"/>
        <v>453.81646999999998</v>
      </c>
      <c r="E35" s="100">
        <v>301172.03970999998</v>
      </c>
      <c r="F35" s="100">
        <v>0</v>
      </c>
      <c r="G35" s="100">
        <f t="shared" si="0"/>
        <v>301172.03970999998</v>
      </c>
    </row>
    <row r="36" spans="1:7" x14ac:dyDescent="0.25">
      <c r="A36" s="99" t="s">
        <v>37</v>
      </c>
      <c r="B36" s="100">
        <v>1341143.3328500001</v>
      </c>
      <c r="C36" s="100">
        <f>178148.29/1000</f>
        <v>178.14829</v>
      </c>
      <c r="D36" s="100">
        <f t="shared" si="1"/>
        <v>1341321.48114</v>
      </c>
      <c r="E36" s="100">
        <v>549137.03295999998</v>
      </c>
      <c r="F36" s="100">
        <v>0</v>
      </c>
      <c r="G36" s="100">
        <f t="shared" si="0"/>
        <v>549137.03295999998</v>
      </c>
    </row>
    <row r="37" spans="1:7" x14ac:dyDescent="0.25">
      <c r="A37" s="99" t="s">
        <v>38</v>
      </c>
      <c r="B37" s="100">
        <v>8775915.6133699995</v>
      </c>
      <c r="C37" s="100">
        <v>0</v>
      </c>
      <c r="D37" s="100">
        <f t="shared" si="1"/>
        <v>8775915.6133699995</v>
      </c>
      <c r="E37" s="100">
        <v>1586021.4522199999</v>
      </c>
      <c r="F37" s="100">
        <v>0</v>
      </c>
      <c r="G37" s="100">
        <f t="shared" si="0"/>
        <v>1586021.4522199999</v>
      </c>
    </row>
    <row r="38" spans="1:7" x14ac:dyDescent="0.25">
      <c r="A38" s="99" t="s">
        <v>39</v>
      </c>
      <c r="B38" s="100">
        <v>255900.11072999999</v>
      </c>
      <c r="C38" s="100">
        <v>0</v>
      </c>
      <c r="D38" s="100">
        <f t="shared" si="1"/>
        <v>255900.11072999999</v>
      </c>
      <c r="E38" s="100">
        <v>539167.45415000001</v>
      </c>
      <c r="F38" s="100">
        <v>0</v>
      </c>
      <c r="G38" s="100">
        <f t="shared" si="0"/>
        <v>539167.45415000001</v>
      </c>
    </row>
    <row r="39" spans="1:7" x14ac:dyDescent="0.25">
      <c r="A39" s="75" t="s">
        <v>40</v>
      </c>
      <c r="B39" s="73">
        <v>0</v>
      </c>
      <c r="C39" s="73">
        <v>0</v>
      </c>
      <c r="D39" s="100">
        <f t="shared" si="1"/>
        <v>0</v>
      </c>
      <c r="E39" s="73">
        <v>0</v>
      </c>
      <c r="F39" s="73">
        <v>0</v>
      </c>
      <c r="G39" s="100">
        <f t="shared" si="0"/>
        <v>0</v>
      </c>
    </row>
    <row r="40" spans="1:7" x14ac:dyDescent="0.25">
      <c r="A40" s="99" t="s">
        <v>41</v>
      </c>
      <c r="B40" s="100">
        <v>115790.51918</v>
      </c>
      <c r="C40" s="100">
        <v>0</v>
      </c>
      <c r="D40" s="100">
        <f t="shared" si="1"/>
        <v>115790.51918</v>
      </c>
      <c r="E40" s="100">
        <v>366349.01890000002</v>
      </c>
      <c r="F40" s="100">
        <v>0</v>
      </c>
      <c r="G40" s="100">
        <f t="shared" si="0"/>
        <v>366349.01890000002</v>
      </c>
    </row>
    <row r="41" spans="1:7" x14ac:dyDescent="0.25">
      <c r="A41" s="99" t="s">
        <v>42</v>
      </c>
      <c r="B41" s="100">
        <v>18943.673699999999</v>
      </c>
      <c r="C41" s="100">
        <v>0</v>
      </c>
      <c r="D41" s="100">
        <f t="shared" si="1"/>
        <v>18943.673699999999</v>
      </c>
      <c r="E41" s="100">
        <v>25777.1636</v>
      </c>
      <c r="F41" s="100">
        <v>0</v>
      </c>
      <c r="G41" s="100">
        <f t="shared" si="0"/>
        <v>25777.1636</v>
      </c>
    </row>
    <row r="42" spans="1:7" x14ac:dyDescent="0.25">
      <c r="A42" s="82" t="s">
        <v>171</v>
      </c>
      <c r="B42" s="73">
        <v>0</v>
      </c>
      <c r="C42" s="73">
        <v>0</v>
      </c>
      <c r="D42" s="100">
        <f t="shared" si="1"/>
        <v>0</v>
      </c>
      <c r="E42" s="73">
        <v>0</v>
      </c>
      <c r="F42" s="73">
        <v>0</v>
      </c>
      <c r="G42" s="100">
        <f t="shared" si="0"/>
        <v>0</v>
      </c>
    </row>
    <row r="43" spans="1:7" x14ac:dyDescent="0.25">
      <c r="A43" s="99" t="s">
        <v>44</v>
      </c>
      <c r="B43" s="100">
        <v>1111754.54223</v>
      </c>
      <c r="C43" s="100">
        <v>0</v>
      </c>
      <c r="D43" s="100">
        <f t="shared" si="1"/>
        <v>1111754.54223</v>
      </c>
      <c r="E43" s="100">
        <v>656382.23415000003</v>
      </c>
      <c r="F43" s="100">
        <v>0</v>
      </c>
      <c r="G43" s="100">
        <f t="shared" si="0"/>
        <v>656382.23415000003</v>
      </c>
    </row>
    <row r="44" spans="1:7" x14ac:dyDescent="0.25">
      <c r="A44" s="82" t="s">
        <v>45</v>
      </c>
      <c r="B44" s="73">
        <v>0</v>
      </c>
      <c r="C44" s="73">
        <v>0</v>
      </c>
      <c r="D44" s="100">
        <f t="shared" si="1"/>
        <v>0</v>
      </c>
      <c r="E44" s="73">
        <v>0</v>
      </c>
      <c r="F44" s="73">
        <v>0</v>
      </c>
      <c r="G44" s="100">
        <f t="shared" si="0"/>
        <v>0</v>
      </c>
    </row>
    <row r="45" spans="1:7" x14ac:dyDescent="0.25">
      <c r="A45" s="99" t="s">
        <v>46</v>
      </c>
      <c r="B45" s="100">
        <v>1125437.2011900002</v>
      </c>
      <c r="C45" s="100">
        <v>0</v>
      </c>
      <c r="D45" s="100">
        <f t="shared" si="1"/>
        <v>1125437.2011900002</v>
      </c>
      <c r="E45" s="100">
        <v>590191.78787999996</v>
      </c>
      <c r="F45" s="100">
        <v>0</v>
      </c>
      <c r="G45" s="100">
        <f t="shared" si="0"/>
        <v>590191.78787999996</v>
      </c>
    </row>
    <row r="46" spans="1:7" x14ac:dyDescent="0.25">
      <c r="A46" s="99" t="s">
        <v>47</v>
      </c>
      <c r="B46" s="100">
        <v>48243.598210000004</v>
      </c>
      <c r="C46" s="100">
        <v>0</v>
      </c>
      <c r="D46" s="100">
        <f t="shared" si="1"/>
        <v>48243.598210000004</v>
      </c>
      <c r="E46" s="100">
        <v>132024.19829999999</v>
      </c>
      <c r="F46" s="100">
        <v>0</v>
      </c>
      <c r="G46" s="100">
        <f t="shared" si="0"/>
        <v>132024.19829999999</v>
      </c>
    </row>
    <row r="47" spans="1:7" x14ac:dyDescent="0.25">
      <c r="A47" s="99" t="s">
        <v>48</v>
      </c>
      <c r="B47" s="100">
        <v>34.23086</v>
      </c>
      <c r="C47" s="100">
        <v>0</v>
      </c>
      <c r="D47" s="100">
        <f t="shared" si="1"/>
        <v>34.23086</v>
      </c>
      <c r="E47" s="100">
        <v>955.04133999999999</v>
      </c>
      <c r="F47" s="100">
        <v>0</v>
      </c>
      <c r="G47" s="100">
        <f t="shared" si="0"/>
        <v>955.04133999999999</v>
      </c>
    </row>
    <row r="48" spans="1:7" x14ac:dyDescent="0.25">
      <c r="A48" s="99" t="s">
        <v>49</v>
      </c>
      <c r="B48" s="100">
        <v>1900.4329499999999</v>
      </c>
      <c r="C48" s="100">
        <v>0</v>
      </c>
      <c r="D48" s="100">
        <f t="shared" si="1"/>
        <v>1900.4329499999999</v>
      </c>
      <c r="E48" s="100">
        <v>75797.312649999993</v>
      </c>
      <c r="F48" s="100">
        <v>0</v>
      </c>
      <c r="G48" s="100">
        <f t="shared" si="0"/>
        <v>75797.312649999993</v>
      </c>
    </row>
    <row r="49" spans="1:8" x14ac:dyDescent="0.25">
      <c r="A49" s="99" t="s">
        <v>50</v>
      </c>
      <c r="B49" s="100">
        <v>329767.46736000001</v>
      </c>
      <c r="C49" s="100">
        <v>0</v>
      </c>
      <c r="D49" s="100">
        <f t="shared" si="1"/>
        <v>329767.46736000001</v>
      </c>
      <c r="E49" s="100">
        <v>85780.122210000016</v>
      </c>
      <c r="F49" s="100">
        <v>0</v>
      </c>
      <c r="G49" s="100">
        <f t="shared" si="0"/>
        <v>85780.122210000016</v>
      </c>
    </row>
    <row r="50" spans="1:8" x14ac:dyDescent="0.25">
      <c r="A50" s="99" t="s">
        <v>51</v>
      </c>
      <c r="B50" s="100">
        <v>356826.31411999994</v>
      </c>
      <c r="C50" s="100">
        <v>0</v>
      </c>
      <c r="D50" s="100">
        <f t="shared" si="1"/>
        <v>356826.31411999994</v>
      </c>
      <c r="E50" s="100">
        <v>346777.25326000003</v>
      </c>
      <c r="F50" s="100">
        <v>0</v>
      </c>
      <c r="G50" s="100">
        <f t="shared" si="0"/>
        <v>346777.25326000003</v>
      </c>
    </row>
    <row r="51" spans="1:8" x14ac:dyDescent="0.25">
      <c r="A51" s="82" t="s">
        <v>204</v>
      </c>
      <c r="B51" s="73">
        <v>0</v>
      </c>
      <c r="C51" s="73">
        <v>0</v>
      </c>
      <c r="D51" s="100">
        <f t="shared" si="1"/>
        <v>0</v>
      </c>
      <c r="E51" s="73">
        <v>0</v>
      </c>
      <c r="F51" s="73">
        <v>0</v>
      </c>
      <c r="G51" s="100">
        <f t="shared" si="0"/>
        <v>0</v>
      </c>
    </row>
    <row r="52" spans="1:8" x14ac:dyDescent="0.25">
      <c r="A52" s="99" t="s">
        <v>53</v>
      </c>
      <c r="B52" s="100">
        <v>57484.481529999997</v>
      </c>
      <c r="C52" s="100">
        <v>0</v>
      </c>
      <c r="D52" s="100">
        <f t="shared" si="1"/>
        <v>57484.481529999997</v>
      </c>
      <c r="E52" s="100">
        <v>16713.452570000001</v>
      </c>
      <c r="F52" s="100">
        <v>0</v>
      </c>
      <c r="G52" s="100">
        <f t="shared" si="0"/>
        <v>16713.452570000001</v>
      </c>
    </row>
    <row r="53" spans="1:8" x14ac:dyDescent="0.25">
      <c r="A53" s="99" t="s">
        <v>54</v>
      </c>
      <c r="B53" s="100">
        <v>287.45585999999997</v>
      </c>
      <c r="C53" s="100">
        <v>0</v>
      </c>
      <c r="D53" s="100">
        <f t="shared" si="1"/>
        <v>287.45585999999997</v>
      </c>
      <c r="E53" s="100">
        <v>11367.56797</v>
      </c>
      <c r="F53" s="100">
        <v>0</v>
      </c>
      <c r="G53" s="100">
        <f t="shared" si="0"/>
        <v>11367.56797</v>
      </c>
    </row>
    <row r="54" spans="1:8" s="101" customFormat="1" x14ac:dyDescent="0.25">
      <c r="A54" s="99" t="s">
        <v>55</v>
      </c>
      <c r="B54" s="100">
        <v>595006.72360000003</v>
      </c>
      <c r="C54" s="100">
        <v>0</v>
      </c>
      <c r="D54" s="100">
        <f t="shared" si="1"/>
        <v>595006.72360000003</v>
      </c>
      <c r="E54" s="100">
        <v>400229.61784000002</v>
      </c>
      <c r="F54" s="100">
        <v>0</v>
      </c>
      <c r="G54" s="100">
        <f t="shared" si="0"/>
        <v>400229.61784000002</v>
      </c>
      <c r="H54" s="102"/>
    </row>
    <row r="55" spans="1:8" s="101" customFormat="1" x14ac:dyDescent="0.25">
      <c r="A55" s="99" t="s">
        <v>56</v>
      </c>
      <c r="B55" s="100">
        <v>8984.5853800000004</v>
      </c>
      <c r="C55" s="100">
        <v>0</v>
      </c>
      <c r="D55" s="100">
        <f t="shared" si="1"/>
        <v>8984.5853800000004</v>
      </c>
      <c r="E55" s="100">
        <v>97601.16029</v>
      </c>
      <c r="F55" s="100">
        <v>0</v>
      </c>
      <c r="G55" s="100">
        <f t="shared" si="0"/>
        <v>97601.16029</v>
      </c>
      <c r="H55" s="102"/>
    </row>
    <row r="56" spans="1:8" s="101" customFormat="1" x14ac:dyDescent="0.25">
      <c r="A56" s="99" t="s">
        <v>57</v>
      </c>
      <c r="B56" s="100">
        <v>569107.03860999993</v>
      </c>
      <c r="C56" s="100">
        <v>0</v>
      </c>
      <c r="D56" s="100">
        <f t="shared" si="1"/>
        <v>569107.03860999993</v>
      </c>
      <c r="E56" s="100">
        <v>211166.70444</v>
      </c>
      <c r="F56" s="100">
        <v>0</v>
      </c>
      <c r="G56" s="100">
        <f t="shared" si="0"/>
        <v>211166.70444</v>
      </c>
      <c r="H56" s="102"/>
    </row>
    <row r="57" spans="1:8" s="101" customFormat="1" x14ac:dyDescent="0.25">
      <c r="A57" s="99" t="s">
        <v>58</v>
      </c>
      <c r="B57" s="100">
        <v>22129.151170000001</v>
      </c>
      <c r="C57" s="100">
        <v>0</v>
      </c>
      <c r="D57" s="100">
        <f t="shared" si="1"/>
        <v>22129.151170000001</v>
      </c>
      <c r="E57" s="100">
        <v>26236.617390000003</v>
      </c>
      <c r="F57" s="100">
        <v>0</v>
      </c>
      <c r="G57" s="100">
        <f t="shared" si="0"/>
        <v>26236.617390000003</v>
      </c>
      <c r="H57" s="102"/>
    </row>
    <row r="58" spans="1:8" s="101" customFormat="1" x14ac:dyDescent="0.25">
      <c r="A58" s="99" t="s">
        <v>59</v>
      </c>
      <c r="B58" s="100">
        <v>14313.431259999999</v>
      </c>
      <c r="C58" s="100">
        <v>0</v>
      </c>
      <c r="D58" s="100">
        <f t="shared" si="1"/>
        <v>14313.431259999999</v>
      </c>
      <c r="E58" s="100">
        <v>0</v>
      </c>
      <c r="F58" s="100">
        <v>0</v>
      </c>
      <c r="G58" s="100">
        <f t="shared" si="0"/>
        <v>0</v>
      </c>
      <c r="H58" s="102"/>
    </row>
    <row r="59" spans="1:8" s="101" customFormat="1" x14ac:dyDescent="0.25">
      <c r="A59" s="99" t="s">
        <v>60</v>
      </c>
      <c r="B59" s="100">
        <v>67.357500000000002</v>
      </c>
      <c r="C59" s="100">
        <v>0</v>
      </c>
      <c r="D59" s="100">
        <f t="shared" si="1"/>
        <v>67.357500000000002</v>
      </c>
      <c r="E59" s="100">
        <v>1176.3630900000001</v>
      </c>
      <c r="F59" s="100">
        <v>0</v>
      </c>
      <c r="G59" s="100">
        <f t="shared" si="0"/>
        <v>1176.3630900000001</v>
      </c>
      <c r="H59" s="102"/>
    </row>
    <row r="60" spans="1:8" s="101" customFormat="1" x14ac:dyDescent="0.25">
      <c r="A60" s="99" t="s">
        <v>61</v>
      </c>
      <c r="B60" s="100">
        <v>4329.6376399999999</v>
      </c>
      <c r="C60" s="100">
        <v>0</v>
      </c>
      <c r="D60" s="100">
        <f t="shared" si="1"/>
        <v>4329.6376399999999</v>
      </c>
      <c r="E60" s="100">
        <v>4676.3549199999998</v>
      </c>
      <c r="F60" s="100">
        <v>0</v>
      </c>
      <c r="G60" s="100">
        <f t="shared" si="0"/>
        <v>4676.3549199999998</v>
      </c>
      <c r="H60" s="102"/>
    </row>
    <row r="61" spans="1:8" s="101" customFormat="1" x14ac:dyDescent="0.25">
      <c r="A61" s="99" t="s">
        <v>62</v>
      </c>
      <c r="B61" s="100">
        <v>417.08095000000003</v>
      </c>
      <c r="C61" s="100">
        <v>0</v>
      </c>
      <c r="D61" s="100">
        <f t="shared" si="1"/>
        <v>417.08095000000003</v>
      </c>
      <c r="E61" s="100">
        <v>86921.786190000013</v>
      </c>
      <c r="F61" s="100">
        <v>0</v>
      </c>
      <c r="G61" s="100">
        <f t="shared" si="0"/>
        <v>86921.786190000013</v>
      </c>
      <c r="H61" s="102"/>
    </row>
    <row r="62" spans="1:8" x14ac:dyDescent="0.25">
      <c r="A62" s="103" t="s">
        <v>11</v>
      </c>
      <c r="B62" s="104">
        <f t="shared" ref="B62:G62" si="2">+SUM(B11:B61)</f>
        <v>28736266.518469997</v>
      </c>
      <c r="C62" s="104">
        <f t="shared" si="2"/>
        <v>178.14829</v>
      </c>
      <c r="D62" s="104">
        <f t="shared" si="2"/>
        <v>28736444.666759998</v>
      </c>
      <c r="E62" s="104">
        <f t="shared" si="2"/>
        <v>11083793.544909999</v>
      </c>
      <c r="F62" s="104">
        <f t="shared" si="2"/>
        <v>780.46079000000009</v>
      </c>
      <c r="G62" s="104">
        <f t="shared" si="2"/>
        <v>11084574.0057</v>
      </c>
    </row>
    <row r="63" spans="1:8" x14ac:dyDescent="0.25">
      <c r="A63" s="124"/>
      <c r="B63" s="92"/>
      <c r="C63" s="92"/>
      <c r="D63" s="92"/>
      <c r="E63" s="92"/>
      <c r="G63" s="134" t="s">
        <v>244</v>
      </c>
    </row>
    <row r="64" spans="1:8" x14ac:dyDescent="0.25">
      <c r="A64" s="130" t="s">
        <v>245</v>
      </c>
      <c r="B64" s="1"/>
      <c r="C64" s="1"/>
      <c r="D64" s="1"/>
      <c r="E64" s="1"/>
      <c r="F64" s="1"/>
    </row>
    <row r="65" spans="2:4" x14ac:dyDescent="0.25">
      <c r="B65" s="145"/>
      <c r="C65" s="100"/>
      <c r="D65" s="146"/>
    </row>
  </sheetData>
  <mergeCells count="9">
    <mergeCell ref="A1:G1"/>
    <mergeCell ref="A9:A10"/>
    <mergeCell ref="B9:D9"/>
    <mergeCell ref="E9:G9"/>
    <mergeCell ref="A3:G3"/>
    <mergeCell ref="A4:G4"/>
    <mergeCell ref="A5:G5"/>
    <mergeCell ref="A6:G6"/>
    <mergeCell ref="A7:G7"/>
  </mergeCells>
  <conditionalFormatting sqref="B65">
    <cfRule type="expression" dxfId="0" priority="1">
      <formula>MOD(ROW(),2)=1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scale="61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689D59-D255-48E4-AF4A-262953AF94FE}">
  <sheetPr>
    <tabColor rgb="FF92D050"/>
  </sheetPr>
  <dimension ref="A1:G64"/>
  <sheetViews>
    <sheetView view="pageBreakPreview" zoomScaleNormal="100" zoomScaleSheetLayoutView="100" workbookViewId="0">
      <pane ySplit="10" topLeftCell="A11" activePane="bottomLeft" state="frozen"/>
      <selection pane="bottomLeft" activeCell="A6" sqref="A6:G6"/>
    </sheetView>
  </sheetViews>
  <sheetFormatPr baseColWidth="10" defaultColWidth="45" defaultRowHeight="15.75" x14ac:dyDescent="0.25"/>
  <cols>
    <col min="1" max="1" width="47" style="73" customWidth="1"/>
    <col min="2" max="2" width="15.42578125" style="73" customWidth="1"/>
    <col min="3" max="3" width="16" style="73" customWidth="1"/>
    <col min="4" max="4" width="13" style="73" bestFit="1" customWidth="1"/>
    <col min="5" max="5" width="13.5703125" style="73" customWidth="1"/>
    <col min="6" max="6" width="16" style="73" customWidth="1"/>
    <col min="7" max="7" width="12.85546875" style="73" customWidth="1"/>
    <col min="8" max="9" width="45" style="73" customWidth="1"/>
    <col min="10" max="16384" width="45" style="73"/>
  </cols>
  <sheetData>
    <row r="1" spans="1:7" ht="45.75" customHeight="1" x14ac:dyDescent="0.25">
      <c r="A1" s="180" t="s">
        <v>280</v>
      </c>
      <c r="B1" s="181"/>
      <c r="C1" s="181"/>
      <c r="D1" s="181"/>
      <c r="E1" s="181"/>
      <c r="F1" s="181"/>
      <c r="G1" s="181"/>
    </row>
    <row r="3" spans="1:7" s="147" customFormat="1" x14ac:dyDescent="0.25">
      <c r="A3" s="157" t="s">
        <v>205</v>
      </c>
      <c r="B3" s="157"/>
      <c r="C3" s="157"/>
      <c r="D3" s="157"/>
      <c r="E3" s="157"/>
      <c r="F3" s="157"/>
      <c r="G3" s="157"/>
    </row>
    <row r="4" spans="1:7" s="147" customFormat="1" x14ac:dyDescent="0.25">
      <c r="A4" s="157" t="s">
        <v>1</v>
      </c>
      <c r="B4" s="157"/>
      <c r="C4" s="157"/>
      <c r="D4" s="157"/>
      <c r="E4" s="157"/>
      <c r="F4" s="157"/>
      <c r="G4" s="157"/>
    </row>
    <row r="5" spans="1:7" s="147" customFormat="1" x14ac:dyDescent="0.25">
      <c r="A5" s="157" t="s">
        <v>206</v>
      </c>
      <c r="B5" s="157"/>
      <c r="C5" s="157"/>
      <c r="D5" s="157"/>
      <c r="E5" s="157"/>
      <c r="F5" s="157"/>
      <c r="G5" s="157"/>
    </row>
    <row r="6" spans="1:7" s="147" customFormat="1" x14ac:dyDescent="0.25">
      <c r="A6" s="157" t="s">
        <v>3</v>
      </c>
      <c r="B6" s="157"/>
      <c r="C6" s="157"/>
      <c r="D6" s="157"/>
      <c r="E6" s="157"/>
      <c r="F6" s="157"/>
      <c r="G6" s="157"/>
    </row>
    <row r="7" spans="1:7" s="147" customFormat="1" x14ac:dyDescent="0.25">
      <c r="A7" s="157" t="s">
        <v>4</v>
      </c>
      <c r="B7" s="157"/>
      <c r="C7" s="157"/>
      <c r="D7" s="157"/>
      <c r="E7" s="157"/>
      <c r="F7" s="157"/>
      <c r="G7" s="157"/>
    </row>
    <row r="9" spans="1:7" ht="21.75" customHeight="1" thickBot="1" x14ac:dyDescent="0.3">
      <c r="A9" s="165" t="s">
        <v>5</v>
      </c>
      <c r="B9" s="166" t="s">
        <v>198</v>
      </c>
      <c r="C9" s="166"/>
      <c r="D9" s="166"/>
      <c r="E9" s="166" t="s">
        <v>197</v>
      </c>
      <c r="F9" s="166"/>
      <c r="G9" s="166"/>
    </row>
    <row r="10" spans="1:7" s="87" customFormat="1" ht="48.75" customHeight="1" thickTop="1" x14ac:dyDescent="0.25">
      <c r="A10" s="165"/>
      <c r="B10" s="98" t="s">
        <v>199</v>
      </c>
      <c r="C10" s="98" t="s">
        <v>200</v>
      </c>
      <c r="D10" s="98" t="s">
        <v>72</v>
      </c>
      <c r="E10" s="98" t="s">
        <v>199</v>
      </c>
      <c r="F10" s="98" t="s">
        <v>200</v>
      </c>
      <c r="G10" s="98" t="s">
        <v>72</v>
      </c>
    </row>
    <row r="11" spans="1:7" x14ac:dyDescent="0.25">
      <c r="A11" s="105" t="s">
        <v>12</v>
      </c>
      <c r="B11" s="106">
        <v>0</v>
      </c>
      <c r="C11" s="106">
        <v>0</v>
      </c>
      <c r="D11" s="106">
        <v>0</v>
      </c>
      <c r="E11" s="106">
        <v>0</v>
      </c>
      <c r="F11" s="106">
        <v>0</v>
      </c>
      <c r="G11" s="100">
        <v>0</v>
      </c>
    </row>
    <row r="12" spans="1:7" x14ac:dyDescent="0.25">
      <c r="A12" s="105" t="s">
        <v>13</v>
      </c>
      <c r="B12" s="106">
        <v>4045.3195900000001</v>
      </c>
      <c r="C12" s="106">
        <v>0</v>
      </c>
      <c r="D12" s="106">
        <v>4045.3195900000001</v>
      </c>
      <c r="E12" s="106">
        <v>2365.57654</v>
      </c>
      <c r="F12" s="106">
        <v>0</v>
      </c>
      <c r="G12" s="100">
        <v>2365.57654</v>
      </c>
    </row>
    <row r="13" spans="1:7" x14ac:dyDescent="0.25">
      <c r="A13" s="105" t="s">
        <v>14</v>
      </c>
      <c r="B13" s="106">
        <v>0</v>
      </c>
      <c r="C13" s="106">
        <v>0</v>
      </c>
      <c r="D13" s="106">
        <v>0</v>
      </c>
      <c r="E13" s="106">
        <v>0</v>
      </c>
      <c r="F13" s="106">
        <v>0</v>
      </c>
      <c r="G13" s="100">
        <v>0</v>
      </c>
    </row>
    <row r="14" spans="1:7" x14ac:dyDescent="0.25">
      <c r="A14" s="105" t="s">
        <v>15</v>
      </c>
      <c r="B14" s="106">
        <v>136.37726999999998</v>
      </c>
      <c r="C14" s="106">
        <v>0</v>
      </c>
      <c r="D14" s="106">
        <v>136.37726999999998</v>
      </c>
      <c r="E14" s="106">
        <v>197.70624000000001</v>
      </c>
      <c r="F14" s="106">
        <v>0</v>
      </c>
      <c r="G14" s="100">
        <v>197.70624000000001</v>
      </c>
    </row>
    <row r="15" spans="1:7" x14ac:dyDescent="0.25">
      <c r="A15" s="105" t="s">
        <v>16</v>
      </c>
      <c r="B15" s="106">
        <v>650.9857199999999</v>
      </c>
      <c r="C15" s="106">
        <v>0</v>
      </c>
      <c r="D15" s="106">
        <v>650.9857199999999</v>
      </c>
      <c r="E15" s="106">
        <v>442.36593000000005</v>
      </c>
      <c r="F15" s="106">
        <v>0</v>
      </c>
      <c r="G15" s="100">
        <v>442.36593000000005</v>
      </c>
    </row>
    <row r="16" spans="1:7" x14ac:dyDescent="0.25">
      <c r="A16" s="105" t="s">
        <v>17</v>
      </c>
      <c r="B16" s="106">
        <v>3.7279999999999994E-2</v>
      </c>
      <c r="C16" s="106">
        <v>0</v>
      </c>
      <c r="D16" s="106">
        <v>3.7279999999999994E-2</v>
      </c>
      <c r="E16" s="106">
        <v>47.741230000000002</v>
      </c>
      <c r="F16" s="106">
        <v>0</v>
      </c>
      <c r="G16" s="100">
        <v>47.741230000000002</v>
      </c>
    </row>
    <row r="17" spans="1:7" x14ac:dyDescent="0.25">
      <c r="A17" s="105" t="s">
        <v>18</v>
      </c>
      <c r="B17" s="106">
        <v>38746.52579</v>
      </c>
      <c r="C17" s="106">
        <v>0</v>
      </c>
      <c r="D17" s="106">
        <v>38746.52579</v>
      </c>
      <c r="E17" s="106">
        <v>3554.8449599999999</v>
      </c>
      <c r="F17" s="106">
        <v>0</v>
      </c>
      <c r="G17" s="100">
        <v>3554.8449599999999</v>
      </c>
    </row>
    <row r="18" spans="1:7" x14ac:dyDescent="0.25">
      <c r="A18" s="105" t="s">
        <v>19</v>
      </c>
      <c r="B18" s="106">
        <v>784.89514999999994</v>
      </c>
      <c r="C18" s="106">
        <v>0</v>
      </c>
      <c r="D18" s="106">
        <v>784.89514999999994</v>
      </c>
      <c r="E18" s="106">
        <v>0</v>
      </c>
      <c r="F18" s="106">
        <v>0</v>
      </c>
      <c r="G18" s="100">
        <v>0</v>
      </c>
    </row>
    <row r="19" spans="1:7" x14ac:dyDescent="0.25">
      <c r="A19" s="105" t="s">
        <v>20</v>
      </c>
      <c r="B19" s="106">
        <v>0</v>
      </c>
      <c r="C19" s="106">
        <v>0</v>
      </c>
      <c r="D19" s="106">
        <v>0</v>
      </c>
      <c r="E19" s="106">
        <v>0</v>
      </c>
      <c r="F19" s="106">
        <v>0</v>
      </c>
      <c r="G19" s="100">
        <v>0</v>
      </c>
    </row>
    <row r="20" spans="1:7" x14ac:dyDescent="0.25">
      <c r="A20" s="105" t="s">
        <v>21</v>
      </c>
      <c r="B20" s="106">
        <v>9.9764700000000008</v>
      </c>
      <c r="C20" s="106">
        <v>0</v>
      </c>
      <c r="D20" s="106">
        <v>9.9764700000000008</v>
      </c>
      <c r="E20" s="106">
        <v>0</v>
      </c>
      <c r="F20" s="106">
        <v>0</v>
      </c>
      <c r="G20" s="100">
        <v>0</v>
      </c>
    </row>
    <row r="21" spans="1:7" x14ac:dyDescent="0.25">
      <c r="A21" s="105" t="s">
        <v>22</v>
      </c>
      <c r="B21" s="106">
        <v>0</v>
      </c>
      <c r="C21" s="106">
        <v>0</v>
      </c>
      <c r="D21" s="106">
        <v>0</v>
      </c>
      <c r="E21" s="106">
        <v>0</v>
      </c>
      <c r="F21" s="106">
        <v>0</v>
      </c>
      <c r="G21" s="100">
        <v>0</v>
      </c>
    </row>
    <row r="22" spans="1:7" x14ac:dyDescent="0.25">
      <c r="A22" s="105" t="s">
        <v>23</v>
      </c>
      <c r="B22" s="106">
        <v>26067.223260000002</v>
      </c>
      <c r="C22" s="106">
        <v>0</v>
      </c>
      <c r="D22" s="106">
        <v>26067.223260000002</v>
      </c>
      <c r="E22" s="106">
        <v>8375.3568899999991</v>
      </c>
      <c r="F22" s="106">
        <v>0</v>
      </c>
      <c r="G22" s="100">
        <v>8375.3568899999991</v>
      </c>
    </row>
    <row r="23" spans="1:7" x14ac:dyDescent="0.25">
      <c r="A23" s="105" t="s">
        <v>24</v>
      </c>
      <c r="B23" s="106">
        <v>23.506990000000002</v>
      </c>
      <c r="C23" s="106">
        <v>0</v>
      </c>
      <c r="D23" s="106">
        <v>23.506990000000002</v>
      </c>
      <c r="E23" s="106">
        <v>732.87609999999995</v>
      </c>
      <c r="F23" s="106">
        <v>0</v>
      </c>
      <c r="G23" s="100">
        <v>732.87609999999995</v>
      </c>
    </row>
    <row r="24" spans="1:7" x14ac:dyDescent="0.25">
      <c r="A24" s="105" t="s">
        <v>25</v>
      </c>
      <c r="B24" s="106">
        <v>0.20200000000000001</v>
      </c>
      <c r="C24" s="106">
        <v>0</v>
      </c>
      <c r="D24" s="106">
        <v>0.20200000000000001</v>
      </c>
      <c r="E24" s="106">
        <v>461.58055000000002</v>
      </c>
      <c r="F24" s="106">
        <v>0</v>
      </c>
      <c r="G24" s="100">
        <v>461.58055000000002</v>
      </c>
    </row>
    <row r="25" spans="1:7" x14ac:dyDescent="0.25">
      <c r="A25" s="105" t="s">
        <v>26</v>
      </c>
      <c r="B25" s="106">
        <v>27432.071530000001</v>
      </c>
      <c r="C25" s="106">
        <v>0</v>
      </c>
      <c r="D25" s="106">
        <v>27432.071530000001</v>
      </c>
      <c r="E25" s="106">
        <v>3632.7149299999996</v>
      </c>
      <c r="F25" s="106">
        <v>0</v>
      </c>
      <c r="G25" s="100">
        <v>3632.7149299999996</v>
      </c>
    </row>
    <row r="26" spans="1:7" x14ac:dyDescent="0.25">
      <c r="A26" s="105" t="s">
        <v>27</v>
      </c>
      <c r="B26" s="106">
        <v>0</v>
      </c>
      <c r="C26" s="106">
        <v>0</v>
      </c>
      <c r="D26" s="106">
        <v>0</v>
      </c>
      <c r="E26" s="106">
        <v>0</v>
      </c>
      <c r="F26" s="106">
        <v>0</v>
      </c>
      <c r="G26" s="100">
        <v>0</v>
      </c>
    </row>
    <row r="27" spans="1:7" x14ac:dyDescent="0.25">
      <c r="A27" s="105" t="s">
        <v>28</v>
      </c>
      <c r="B27" s="106">
        <v>17264.391170000003</v>
      </c>
      <c r="C27" s="106">
        <v>0</v>
      </c>
      <c r="D27" s="106">
        <v>17264.391170000003</v>
      </c>
      <c r="E27" s="106">
        <v>19429.847350000004</v>
      </c>
      <c r="F27" s="106">
        <v>0</v>
      </c>
      <c r="G27" s="100">
        <v>19429.847350000004</v>
      </c>
    </row>
    <row r="28" spans="1:7" x14ac:dyDescent="0.25">
      <c r="A28" s="105" t="s">
        <v>29</v>
      </c>
      <c r="B28" s="106">
        <v>43.413720000000005</v>
      </c>
      <c r="C28" s="106">
        <v>0</v>
      </c>
      <c r="D28" s="106">
        <v>43.413720000000005</v>
      </c>
      <c r="E28" s="106">
        <v>0.30155999999999999</v>
      </c>
      <c r="F28" s="106">
        <v>0</v>
      </c>
      <c r="G28" s="100">
        <v>0.30155999999999999</v>
      </c>
    </row>
    <row r="29" spans="1:7" x14ac:dyDescent="0.25">
      <c r="A29" s="105" t="s">
        <v>30</v>
      </c>
      <c r="B29" s="106">
        <v>0</v>
      </c>
      <c r="C29" s="106">
        <v>0</v>
      </c>
      <c r="D29" s="106">
        <v>0</v>
      </c>
      <c r="E29" s="106">
        <v>0</v>
      </c>
      <c r="F29" s="106">
        <v>0</v>
      </c>
      <c r="G29" s="100">
        <v>0</v>
      </c>
    </row>
    <row r="30" spans="1:7" x14ac:dyDescent="0.25">
      <c r="A30" s="105" t="s">
        <v>31</v>
      </c>
      <c r="B30" s="106">
        <v>11213.34383</v>
      </c>
      <c r="C30" s="106">
        <v>0</v>
      </c>
      <c r="D30" s="106">
        <v>11213.34383</v>
      </c>
      <c r="E30" s="106">
        <v>1163.8707299999999</v>
      </c>
      <c r="F30" s="106">
        <v>0</v>
      </c>
      <c r="G30" s="100">
        <v>1163.8707299999999</v>
      </c>
    </row>
    <row r="31" spans="1:7" x14ac:dyDescent="0.25">
      <c r="A31" s="105" t="s">
        <v>32</v>
      </c>
      <c r="B31" s="106">
        <v>2254.8254400000001</v>
      </c>
      <c r="C31" s="106">
        <v>0</v>
      </c>
      <c r="D31" s="106">
        <v>2254.8254400000001</v>
      </c>
      <c r="E31" s="106">
        <v>5.1316899999999999</v>
      </c>
      <c r="F31" s="106">
        <v>0</v>
      </c>
      <c r="G31" s="100">
        <v>5.1316899999999999</v>
      </c>
    </row>
    <row r="32" spans="1:7" x14ac:dyDescent="0.25">
      <c r="A32" s="105" t="s">
        <v>33</v>
      </c>
      <c r="B32" s="106">
        <v>0</v>
      </c>
      <c r="C32" s="106">
        <v>0</v>
      </c>
      <c r="D32" s="106">
        <v>0</v>
      </c>
      <c r="E32" s="106">
        <v>276.54882000000003</v>
      </c>
      <c r="F32" s="106">
        <v>0</v>
      </c>
      <c r="G32" s="100">
        <v>276.54882000000003</v>
      </c>
    </row>
    <row r="33" spans="1:7" x14ac:dyDescent="0.25">
      <c r="A33" s="105" t="s">
        <v>207</v>
      </c>
      <c r="B33" s="106">
        <v>0</v>
      </c>
      <c r="C33" s="106">
        <v>0</v>
      </c>
      <c r="D33" s="106">
        <v>0</v>
      </c>
      <c r="E33" s="106">
        <v>0</v>
      </c>
      <c r="F33" s="106">
        <v>0</v>
      </c>
      <c r="G33" s="100">
        <v>0</v>
      </c>
    </row>
    <row r="34" spans="1:7" x14ac:dyDescent="0.25">
      <c r="A34" s="105" t="s">
        <v>35</v>
      </c>
      <c r="B34" s="106">
        <v>14539.18108</v>
      </c>
      <c r="C34" s="106">
        <v>0</v>
      </c>
      <c r="D34" s="106">
        <v>14539.18108</v>
      </c>
      <c r="E34" s="106">
        <v>657.47009000000014</v>
      </c>
      <c r="F34" s="106">
        <v>0</v>
      </c>
      <c r="G34" s="100">
        <v>657.47009000000014</v>
      </c>
    </row>
    <row r="35" spans="1:7" x14ac:dyDescent="0.25">
      <c r="A35" s="105" t="s">
        <v>36</v>
      </c>
      <c r="B35" s="106">
        <v>0.31327999999999995</v>
      </c>
      <c r="C35" s="106">
        <v>0</v>
      </c>
      <c r="D35" s="106">
        <v>0.31327999999999995</v>
      </c>
      <c r="E35" s="106">
        <v>0</v>
      </c>
      <c r="F35" s="106">
        <v>0</v>
      </c>
      <c r="G35" s="100">
        <v>0</v>
      </c>
    </row>
    <row r="36" spans="1:7" x14ac:dyDescent="0.25">
      <c r="A36" s="105" t="s">
        <v>37</v>
      </c>
      <c r="B36" s="106">
        <v>86101.714119999975</v>
      </c>
      <c r="C36" s="106">
        <v>0</v>
      </c>
      <c r="D36" s="106">
        <v>86101.714119999975</v>
      </c>
      <c r="E36" s="106">
        <v>37454.097749999994</v>
      </c>
      <c r="F36" s="106">
        <v>0</v>
      </c>
      <c r="G36" s="100">
        <v>37454.097749999994</v>
      </c>
    </row>
    <row r="37" spans="1:7" x14ac:dyDescent="0.25">
      <c r="A37" s="105" t="s">
        <v>38</v>
      </c>
      <c r="B37" s="106">
        <v>98455.846709999998</v>
      </c>
      <c r="C37" s="106">
        <v>0</v>
      </c>
      <c r="D37" s="106">
        <v>98455.846709999998</v>
      </c>
      <c r="E37" s="106">
        <v>10383.523819999999</v>
      </c>
      <c r="F37" s="106">
        <v>0</v>
      </c>
      <c r="G37" s="100">
        <v>10383.523819999999</v>
      </c>
    </row>
    <row r="38" spans="1:7" x14ac:dyDescent="0.25">
      <c r="A38" s="105" t="s">
        <v>39</v>
      </c>
      <c r="B38" s="106">
        <v>0</v>
      </c>
      <c r="C38" s="106">
        <v>0</v>
      </c>
      <c r="D38" s="106">
        <v>0</v>
      </c>
      <c r="E38" s="106">
        <v>0</v>
      </c>
      <c r="F38" s="106">
        <v>0</v>
      </c>
      <c r="G38" s="100">
        <v>0</v>
      </c>
    </row>
    <row r="39" spans="1:7" x14ac:dyDescent="0.25">
      <c r="A39" s="105" t="s">
        <v>40</v>
      </c>
      <c r="B39" s="106">
        <v>0</v>
      </c>
      <c r="C39" s="106">
        <v>0</v>
      </c>
      <c r="D39" s="106">
        <v>0</v>
      </c>
      <c r="E39" s="106">
        <v>0</v>
      </c>
      <c r="F39" s="106">
        <v>0</v>
      </c>
      <c r="G39" s="100">
        <v>0</v>
      </c>
    </row>
    <row r="40" spans="1:7" x14ac:dyDescent="0.25">
      <c r="A40" s="105" t="s">
        <v>41</v>
      </c>
      <c r="B40" s="106">
        <v>0</v>
      </c>
      <c r="C40" s="106">
        <v>0</v>
      </c>
      <c r="D40" s="106">
        <v>0</v>
      </c>
      <c r="E40" s="106">
        <v>0</v>
      </c>
      <c r="F40" s="106">
        <v>0</v>
      </c>
      <c r="G40" s="100">
        <v>0</v>
      </c>
    </row>
    <row r="41" spans="1:7" x14ac:dyDescent="0.25">
      <c r="A41" s="105" t="s">
        <v>42</v>
      </c>
      <c r="B41" s="106">
        <v>352.92057999999997</v>
      </c>
      <c r="C41" s="106">
        <v>0</v>
      </c>
      <c r="D41" s="106">
        <v>352.92057999999997</v>
      </c>
      <c r="E41" s="106">
        <v>177.18143999999998</v>
      </c>
      <c r="F41" s="106">
        <v>0</v>
      </c>
      <c r="G41" s="100">
        <v>177.18143999999998</v>
      </c>
    </row>
    <row r="42" spans="1:7" x14ac:dyDescent="0.25">
      <c r="A42" s="105" t="s">
        <v>43</v>
      </c>
      <c r="B42" s="106">
        <v>0</v>
      </c>
      <c r="C42" s="106">
        <v>0</v>
      </c>
      <c r="D42" s="106">
        <v>0</v>
      </c>
      <c r="E42" s="106">
        <v>0</v>
      </c>
      <c r="F42" s="106">
        <v>0</v>
      </c>
      <c r="G42" s="100">
        <v>0</v>
      </c>
    </row>
    <row r="43" spans="1:7" x14ac:dyDescent="0.25">
      <c r="A43" s="105" t="s">
        <v>44</v>
      </c>
      <c r="B43" s="106">
        <v>11478.736069999999</v>
      </c>
      <c r="C43" s="106">
        <v>0</v>
      </c>
      <c r="D43" s="106">
        <v>11478.736069999999</v>
      </c>
      <c r="E43" s="106">
        <v>2269.8789299999999</v>
      </c>
      <c r="F43" s="106">
        <v>0</v>
      </c>
      <c r="G43" s="100">
        <v>2269.8789299999999</v>
      </c>
    </row>
    <row r="44" spans="1:7" x14ac:dyDescent="0.25">
      <c r="A44" s="105" t="s">
        <v>45</v>
      </c>
      <c r="B44" s="106">
        <v>0</v>
      </c>
      <c r="C44" s="106">
        <v>0</v>
      </c>
      <c r="D44" s="106">
        <v>0</v>
      </c>
      <c r="E44" s="106">
        <v>0</v>
      </c>
      <c r="F44" s="106">
        <v>0</v>
      </c>
      <c r="G44" s="100">
        <v>0</v>
      </c>
    </row>
    <row r="45" spans="1:7" x14ac:dyDescent="0.25">
      <c r="A45" s="105" t="s">
        <v>46</v>
      </c>
      <c r="B45" s="106">
        <v>16008.014540000002</v>
      </c>
      <c r="C45" s="106">
        <v>0</v>
      </c>
      <c r="D45" s="106">
        <v>16008.014540000002</v>
      </c>
      <c r="E45" s="106">
        <v>6349.7311200000004</v>
      </c>
      <c r="F45" s="106">
        <v>0</v>
      </c>
      <c r="G45" s="100">
        <v>6349.7311200000004</v>
      </c>
    </row>
    <row r="46" spans="1:7" x14ac:dyDescent="0.25">
      <c r="A46" s="105" t="s">
        <v>47</v>
      </c>
      <c r="B46" s="106">
        <v>10.299340000000001</v>
      </c>
      <c r="C46" s="106">
        <v>0</v>
      </c>
      <c r="D46" s="106">
        <v>10.299340000000001</v>
      </c>
      <c r="E46" s="106">
        <v>0</v>
      </c>
      <c r="F46" s="106">
        <v>0</v>
      </c>
      <c r="G46" s="100">
        <v>0</v>
      </c>
    </row>
    <row r="47" spans="1:7" x14ac:dyDescent="0.25">
      <c r="A47" s="105" t="s">
        <v>48</v>
      </c>
      <c r="B47" s="106">
        <v>0</v>
      </c>
      <c r="C47" s="106">
        <v>0</v>
      </c>
      <c r="D47" s="106">
        <v>0</v>
      </c>
      <c r="E47" s="106">
        <v>0</v>
      </c>
      <c r="F47" s="106">
        <v>0</v>
      </c>
      <c r="G47" s="100">
        <v>0</v>
      </c>
    </row>
    <row r="48" spans="1:7" x14ac:dyDescent="0.25">
      <c r="A48" s="105" t="s">
        <v>49</v>
      </c>
      <c r="B48" s="106">
        <v>14.80503</v>
      </c>
      <c r="C48" s="106">
        <v>0</v>
      </c>
      <c r="D48" s="106">
        <v>14.80503</v>
      </c>
      <c r="E48" s="106">
        <v>37.428990000000006</v>
      </c>
      <c r="F48" s="106">
        <v>0</v>
      </c>
      <c r="G48" s="100">
        <v>37.428990000000006</v>
      </c>
    </row>
    <row r="49" spans="1:7" x14ac:dyDescent="0.25">
      <c r="A49" s="105" t="s">
        <v>50</v>
      </c>
      <c r="B49" s="106">
        <v>5742.8325199999999</v>
      </c>
      <c r="C49" s="106">
        <v>0</v>
      </c>
      <c r="D49" s="106">
        <v>5742.8325199999999</v>
      </c>
      <c r="E49" s="106">
        <v>1126.2171099999998</v>
      </c>
      <c r="F49" s="106">
        <v>0</v>
      </c>
      <c r="G49" s="100">
        <v>1126.2171099999998</v>
      </c>
    </row>
    <row r="50" spans="1:7" x14ac:dyDescent="0.25">
      <c r="A50" s="105" t="s">
        <v>51</v>
      </c>
      <c r="B50" s="106">
        <v>6552.2817800000003</v>
      </c>
      <c r="C50" s="106">
        <v>0</v>
      </c>
      <c r="D50" s="106">
        <v>6552.2817800000003</v>
      </c>
      <c r="E50" s="106">
        <v>914.5225099999999</v>
      </c>
      <c r="F50" s="106">
        <v>0</v>
      </c>
      <c r="G50" s="100">
        <v>914.5225099999999</v>
      </c>
    </row>
    <row r="51" spans="1:7" x14ac:dyDescent="0.25">
      <c r="A51" s="105" t="s">
        <v>52</v>
      </c>
      <c r="B51" s="106">
        <v>0</v>
      </c>
      <c r="C51" s="106">
        <v>0</v>
      </c>
      <c r="D51" s="106">
        <v>0</v>
      </c>
      <c r="E51" s="106">
        <v>0</v>
      </c>
      <c r="F51" s="106">
        <v>0</v>
      </c>
      <c r="G51" s="100">
        <v>0</v>
      </c>
    </row>
    <row r="52" spans="1:7" x14ac:dyDescent="0.25">
      <c r="A52" s="105" t="s">
        <v>53</v>
      </c>
      <c r="B52" s="106">
        <v>646.15018999999995</v>
      </c>
      <c r="C52" s="106">
        <v>0</v>
      </c>
      <c r="D52" s="106">
        <v>646.15018999999995</v>
      </c>
      <c r="E52" s="106">
        <v>173.88575</v>
      </c>
      <c r="F52" s="106">
        <v>0</v>
      </c>
      <c r="G52" s="100">
        <v>173.88575</v>
      </c>
    </row>
    <row r="53" spans="1:7" x14ac:dyDescent="0.25">
      <c r="A53" s="105" t="s">
        <v>54</v>
      </c>
      <c r="B53" s="106">
        <v>0</v>
      </c>
      <c r="C53" s="106">
        <v>0</v>
      </c>
      <c r="D53" s="106">
        <v>0</v>
      </c>
      <c r="E53" s="106">
        <v>0</v>
      </c>
      <c r="F53" s="106">
        <v>0</v>
      </c>
      <c r="G53" s="100">
        <v>0</v>
      </c>
    </row>
    <row r="54" spans="1:7" x14ac:dyDescent="0.25">
      <c r="A54" s="105" t="s">
        <v>55</v>
      </c>
      <c r="B54" s="106">
        <v>10747.24337</v>
      </c>
      <c r="C54" s="106">
        <v>0</v>
      </c>
      <c r="D54" s="106">
        <v>10747.24337</v>
      </c>
      <c r="E54" s="106">
        <v>6089.0282200000001</v>
      </c>
      <c r="F54" s="106">
        <v>0</v>
      </c>
      <c r="G54" s="100">
        <v>6089.0282200000001</v>
      </c>
    </row>
    <row r="55" spans="1:7" x14ac:dyDescent="0.25">
      <c r="A55" s="105" t="s">
        <v>56</v>
      </c>
      <c r="B55" s="106">
        <v>178.37682000000001</v>
      </c>
      <c r="C55" s="106">
        <v>0</v>
      </c>
      <c r="D55" s="106">
        <v>178.37682000000001</v>
      </c>
      <c r="E55" s="106">
        <v>2781.7403300000001</v>
      </c>
      <c r="F55" s="106">
        <v>0</v>
      </c>
      <c r="G55" s="100">
        <v>2781.7403300000001</v>
      </c>
    </row>
    <row r="56" spans="1:7" x14ac:dyDescent="0.25">
      <c r="A56" s="105" t="s">
        <v>57</v>
      </c>
      <c r="B56" s="106">
        <v>10456.926220000001</v>
      </c>
      <c r="C56" s="106">
        <v>0</v>
      </c>
      <c r="D56" s="106">
        <v>10456.926220000001</v>
      </c>
      <c r="E56" s="106">
        <v>174.46719999999999</v>
      </c>
      <c r="F56" s="106">
        <v>0</v>
      </c>
      <c r="G56" s="100">
        <v>174.46719999999999</v>
      </c>
    </row>
    <row r="57" spans="1:7" x14ac:dyDescent="0.25">
      <c r="A57" s="105" t="s">
        <v>58</v>
      </c>
      <c r="B57" s="106">
        <v>0</v>
      </c>
      <c r="C57" s="106">
        <v>0</v>
      </c>
      <c r="D57" s="106">
        <v>0</v>
      </c>
      <c r="E57" s="106">
        <v>0</v>
      </c>
      <c r="F57" s="106">
        <v>0</v>
      </c>
      <c r="G57" s="100">
        <v>0</v>
      </c>
    </row>
    <row r="58" spans="1:7" x14ac:dyDescent="0.25">
      <c r="A58" s="105" t="s">
        <v>59</v>
      </c>
      <c r="B58" s="106">
        <v>0</v>
      </c>
      <c r="C58" s="106">
        <v>0</v>
      </c>
      <c r="D58" s="106">
        <v>0</v>
      </c>
      <c r="E58" s="106">
        <v>0</v>
      </c>
      <c r="F58" s="106">
        <v>0</v>
      </c>
      <c r="G58" s="100">
        <v>0</v>
      </c>
    </row>
    <row r="59" spans="1:7" x14ac:dyDescent="0.25">
      <c r="A59" s="105" t="s">
        <v>60</v>
      </c>
      <c r="B59" s="106">
        <v>0</v>
      </c>
      <c r="C59" s="106">
        <v>0</v>
      </c>
      <c r="D59" s="106">
        <v>0</v>
      </c>
      <c r="E59" s="106">
        <v>0</v>
      </c>
      <c r="F59" s="106">
        <v>0</v>
      </c>
      <c r="G59" s="100">
        <v>0</v>
      </c>
    </row>
    <row r="60" spans="1:7" x14ac:dyDescent="0.25">
      <c r="A60" s="105" t="s">
        <v>61</v>
      </c>
      <c r="B60" s="106">
        <v>9.7520499999999988</v>
      </c>
      <c r="C60" s="106">
        <v>0</v>
      </c>
      <c r="D60" s="106">
        <v>9.7520499999999988</v>
      </c>
      <c r="E60" s="106">
        <v>22.169</v>
      </c>
      <c r="F60" s="106">
        <v>0</v>
      </c>
      <c r="G60" s="100">
        <v>22.169</v>
      </c>
    </row>
    <row r="61" spans="1:7" x14ac:dyDescent="0.25">
      <c r="A61" s="105" t="s">
        <v>62</v>
      </c>
      <c r="B61" s="106">
        <v>0</v>
      </c>
      <c r="C61" s="106">
        <v>0</v>
      </c>
      <c r="D61" s="106">
        <v>0</v>
      </c>
      <c r="E61" s="106">
        <v>4.8984799999999993</v>
      </c>
      <c r="F61" s="106">
        <v>0</v>
      </c>
      <c r="G61" s="100">
        <v>4.8984799999999993</v>
      </c>
    </row>
    <row r="62" spans="1:7" x14ac:dyDescent="0.25">
      <c r="A62" s="107" t="s">
        <v>11</v>
      </c>
      <c r="B62" s="108">
        <f>+SUM(B11:B61)</f>
        <v>389968.48891000001</v>
      </c>
      <c r="C62" s="108">
        <f t="shared" ref="C62:G62" si="0">+SUM(C11:C61)</f>
        <v>0</v>
      </c>
      <c r="D62" s="108">
        <f t="shared" si="0"/>
        <v>389968.48891000001</v>
      </c>
      <c r="E62" s="108">
        <f t="shared" si="0"/>
        <v>109302.70425999998</v>
      </c>
      <c r="F62" s="108">
        <f t="shared" si="0"/>
        <v>0</v>
      </c>
      <c r="G62" s="108">
        <f t="shared" si="0"/>
        <v>109302.70425999998</v>
      </c>
    </row>
    <row r="63" spans="1:7" x14ac:dyDescent="0.25">
      <c r="A63" s="124"/>
      <c r="B63" s="92"/>
      <c r="C63" s="92"/>
      <c r="D63" s="92"/>
      <c r="E63" s="92"/>
      <c r="G63" s="134" t="s">
        <v>244</v>
      </c>
    </row>
    <row r="64" spans="1:7" x14ac:dyDescent="0.25">
      <c r="A64" s="130" t="s">
        <v>245</v>
      </c>
      <c r="B64" s="1"/>
      <c r="C64" s="1"/>
      <c r="D64" s="1"/>
      <c r="E64" s="1"/>
      <c r="F64" s="1"/>
    </row>
  </sheetData>
  <mergeCells count="9">
    <mergeCell ref="A1:G1"/>
    <mergeCell ref="A9:A10"/>
    <mergeCell ref="B9:D9"/>
    <mergeCell ref="E9:G9"/>
    <mergeCell ref="A3:G3"/>
    <mergeCell ref="A4:G4"/>
    <mergeCell ref="A5:G5"/>
    <mergeCell ref="A6:G6"/>
    <mergeCell ref="A7:G7"/>
  </mergeCells>
  <pageMargins left="0.7" right="0.7" top="0.75" bottom="0.75" header="0.3" footer="0.3"/>
  <pageSetup scale="65" orientation="portrait" r:id="rId1"/>
  <rowBreaks count="1" manualBreakCount="1">
    <brk id="63" max="16383" man="1"/>
  </rowBreaks>
  <colBreaks count="1" manualBreakCount="1">
    <brk id="7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C3639F-20EC-4433-B5CD-D52C2C518149}">
  <sheetPr>
    <tabColor rgb="FF92D050"/>
    <pageSetUpPr fitToPage="1"/>
  </sheetPr>
  <dimension ref="A1:K68"/>
  <sheetViews>
    <sheetView zoomScaleNormal="100" zoomScaleSheetLayoutView="90" workbookViewId="0">
      <pane ySplit="9" topLeftCell="A10" activePane="bottomLeft" state="frozen"/>
      <selection pane="bottomLeft" sqref="A1:XFD1"/>
    </sheetView>
  </sheetViews>
  <sheetFormatPr baseColWidth="10" defaultColWidth="9.140625" defaultRowHeight="15" x14ac:dyDescent="0.25"/>
  <cols>
    <col min="1" max="1" width="41.85546875" style="1" bestFit="1" customWidth="1"/>
    <col min="2" max="2" width="9.85546875" style="1" bestFit="1" customWidth="1"/>
    <col min="3" max="3" width="17.5703125" style="1" bestFit="1" customWidth="1"/>
    <col min="4" max="4" width="11.42578125" style="1" bestFit="1" customWidth="1"/>
    <col min="5" max="5" width="9.28515625" style="1" bestFit="1" customWidth="1"/>
    <col min="6" max="6" width="14" style="131" customWidth="1"/>
    <col min="7" max="7" width="10.7109375" style="131" bestFit="1" customWidth="1"/>
    <col min="8" max="9" width="14.42578125" style="1" bestFit="1" customWidth="1"/>
    <col min="10" max="10" width="10.42578125" style="1" bestFit="1" customWidth="1"/>
    <col min="11" max="11" width="10.140625" style="1" bestFit="1" customWidth="1"/>
    <col min="12" max="16384" width="9.140625" style="1"/>
  </cols>
  <sheetData>
    <row r="1" spans="1:11" s="136" customFormat="1" ht="45.75" customHeight="1" x14ac:dyDescent="0.25">
      <c r="A1" s="180" t="s">
        <v>280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</row>
    <row r="2" spans="1:11" ht="11.25" customHeight="1" x14ac:dyDescent="0.25"/>
    <row r="3" spans="1:11" x14ac:dyDescent="0.25">
      <c r="A3" s="149" t="s">
        <v>63</v>
      </c>
      <c r="B3" s="149"/>
      <c r="C3" s="149"/>
      <c r="D3" s="149"/>
      <c r="E3" s="149"/>
      <c r="F3" s="149"/>
      <c r="G3" s="149"/>
      <c r="H3" s="149"/>
      <c r="I3" s="149"/>
      <c r="J3" s="149"/>
      <c r="K3" s="149"/>
    </row>
    <row r="4" spans="1:11" x14ac:dyDescent="0.25">
      <c r="A4" s="149" t="s">
        <v>1</v>
      </c>
      <c r="B4" s="149"/>
      <c r="C4" s="149"/>
      <c r="D4" s="149"/>
      <c r="E4" s="149"/>
      <c r="F4" s="149"/>
      <c r="G4" s="149"/>
      <c r="H4" s="149"/>
      <c r="I4" s="149"/>
      <c r="J4" s="149"/>
      <c r="K4" s="149"/>
    </row>
    <row r="5" spans="1:11" x14ac:dyDescent="0.25">
      <c r="A5" s="149" t="s">
        <v>64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</row>
    <row r="6" spans="1:11" x14ac:dyDescent="0.25">
      <c r="A6" s="149" t="s">
        <v>3</v>
      </c>
      <c r="B6" s="149"/>
      <c r="C6" s="149"/>
      <c r="D6" s="149"/>
      <c r="E6" s="149"/>
      <c r="F6" s="149"/>
      <c r="G6" s="149"/>
      <c r="H6" s="149"/>
      <c r="I6" s="149"/>
      <c r="J6" s="149"/>
      <c r="K6" s="149"/>
    </row>
    <row r="7" spans="1:11" x14ac:dyDescent="0.25">
      <c r="A7" s="149" t="s">
        <v>4</v>
      </c>
      <c r="B7" s="149"/>
      <c r="C7" s="149"/>
      <c r="D7" s="149"/>
      <c r="E7" s="149"/>
      <c r="F7" s="149"/>
      <c r="G7" s="149"/>
      <c r="H7" s="149"/>
      <c r="I7" s="149"/>
      <c r="J7" s="149"/>
      <c r="K7" s="149"/>
    </row>
    <row r="8" spans="1:11" x14ac:dyDescent="0.25">
      <c r="A8" s="123"/>
      <c r="B8" s="123"/>
      <c r="C8" s="123"/>
      <c r="D8" s="123"/>
      <c r="E8" s="123"/>
      <c r="F8" s="123"/>
      <c r="G8" s="123"/>
      <c r="H8" s="123"/>
      <c r="I8" s="123"/>
      <c r="J8" s="123"/>
      <c r="K8" s="123"/>
    </row>
    <row r="9" spans="1:11" s="16" customFormat="1" ht="45" x14ac:dyDescent="0.25">
      <c r="A9" s="17" t="s">
        <v>5</v>
      </c>
      <c r="B9" s="17" t="s">
        <v>65</v>
      </c>
      <c r="C9" s="17" t="s">
        <v>66</v>
      </c>
      <c r="D9" s="17" t="s">
        <v>67</v>
      </c>
      <c r="E9" s="17" t="s">
        <v>68</v>
      </c>
      <c r="F9" s="17" t="s">
        <v>69</v>
      </c>
      <c r="G9" s="17" t="s">
        <v>70</v>
      </c>
      <c r="H9" s="17" t="s">
        <v>6</v>
      </c>
      <c r="I9" s="17" t="s">
        <v>8</v>
      </c>
      <c r="J9" s="17" t="s">
        <v>71</v>
      </c>
      <c r="K9" s="17" t="s">
        <v>72</v>
      </c>
    </row>
    <row r="10" spans="1:11" s="16" customFormat="1" x14ac:dyDescent="0.25">
      <c r="A10" s="6" t="s">
        <v>12</v>
      </c>
      <c r="B10" s="25">
        <v>0</v>
      </c>
      <c r="C10" s="25">
        <v>0</v>
      </c>
      <c r="D10" s="25">
        <v>0</v>
      </c>
      <c r="E10" s="25">
        <v>0</v>
      </c>
      <c r="F10" s="25">
        <v>0</v>
      </c>
      <c r="G10" s="25">
        <v>0</v>
      </c>
      <c r="H10" s="25">
        <v>0</v>
      </c>
      <c r="I10" s="25">
        <v>0</v>
      </c>
      <c r="J10" s="25">
        <v>0</v>
      </c>
      <c r="K10" s="25">
        <v>0</v>
      </c>
    </row>
    <row r="11" spans="1:11" s="22" customFormat="1" x14ac:dyDescent="0.25">
      <c r="A11" s="23" t="s">
        <v>13</v>
      </c>
      <c r="B11" s="24">
        <v>83.008390000000006</v>
      </c>
      <c r="C11" s="24">
        <v>0</v>
      </c>
      <c r="D11" s="24">
        <v>0</v>
      </c>
      <c r="E11" s="24">
        <v>352.4006</v>
      </c>
      <c r="F11" s="24">
        <v>2320.7480700000001</v>
      </c>
      <c r="G11" s="24">
        <v>4089.44994</v>
      </c>
      <c r="H11" s="24">
        <v>21616.460200000001</v>
      </c>
      <c r="I11" s="24">
        <v>447933.28691000002</v>
      </c>
      <c r="J11" s="24">
        <v>3388.86231</v>
      </c>
      <c r="K11" s="24">
        <v>479784.21642000001</v>
      </c>
    </row>
    <row r="12" spans="1:11" x14ac:dyDescent="0.25">
      <c r="A12" s="23" t="s">
        <v>14</v>
      </c>
      <c r="B12" s="24">
        <v>0</v>
      </c>
      <c r="C12" s="24">
        <v>0</v>
      </c>
      <c r="D12" s="24">
        <v>0</v>
      </c>
      <c r="E12" s="24">
        <v>0</v>
      </c>
      <c r="F12" s="24">
        <v>0</v>
      </c>
      <c r="G12" s="24">
        <v>3019.55125</v>
      </c>
      <c r="H12" s="24">
        <v>0</v>
      </c>
      <c r="I12" s="24">
        <v>0</v>
      </c>
      <c r="J12" s="24">
        <v>0</v>
      </c>
      <c r="K12" s="24">
        <v>3019.55125</v>
      </c>
    </row>
    <row r="13" spans="1:11" x14ac:dyDescent="0.25">
      <c r="A13" s="23" t="s">
        <v>15</v>
      </c>
      <c r="B13" s="24">
        <v>143.67952</v>
      </c>
      <c r="C13" s="24">
        <v>0</v>
      </c>
      <c r="D13" s="24">
        <v>0</v>
      </c>
      <c r="E13" s="24">
        <v>1115.53342</v>
      </c>
      <c r="F13" s="24">
        <v>376.05882000000003</v>
      </c>
      <c r="G13" s="24">
        <v>9775.9502799999991</v>
      </c>
      <c r="H13" s="24">
        <v>8710.9723799999992</v>
      </c>
      <c r="I13" s="24">
        <v>81656.49063</v>
      </c>
      <c r="J13" s="24">
        <v>2307.7959300000002</v>
      </c>
      <c r="K13" s="24">
        <v>104086.48097999999</v>
      </c>
    </row>
    <row r="14" spans="1:11" x14ac:dyDescent="0.25">
      <c r="A14" s="23" t="s">
        <v>16</v>
      </c>
      <c r="B14" s="24">
        <v>242.80815999999999</v>
      </c>
      <c r="C14" s="24">
        <v>0</v>
      </c>
      <c r="D14" s="24">
        <v>0</v>
      </c>
      <c r="E14" s="24">
        <v>352.63393000000002</v>
      </c>
      <c r="F14" s="24">
        <v>3782.6778899999999</v>
      </c>
      <c r="G14" s="24">
        <v>834.84906000000001</v>
      </c>
      <c r="H14" s="24">
        <v>47842.918380000003</v>
      </c>
      <c r="I14" s="24">
        <v>9530.2365699999991</v>
      </c>
      <c r="J14" s="24">
        <v>891.00762999999995</v>
      </c>
      <c r="K14" s="24">
        <v>63477.13162</v>
      </c>
    </row>
    <row r="15" spans="1:11" x14ac:dyDescent="0.25">
      <c r="A15" s="23" t="s">
        <v>17</v>
      </c>
      <c r="B15" s="24">
        <v>0</v>
      </c>
      <c r="C15" s="24">
        <v>0</v>
      </c>
      <c r="D15" s="24">
        <v>0</v>
      </c>
      <c r="E15" s="24">
        <v>-5.8100000000000001E-3</v>
      </c>
      <c r="F15" s="24">
        <v>14.60238</v>
      </c>
      <c r="G15" s="24">
        <v>-4.2500000000000003E-3</v>
      </c>
      <c r="H15" s="24">
        <v>281.74603000000002</v>
      </c>
      <c r="I15" s="24">
        <v>168.57688999999999</v>
      </c>
      <c r="J15" s="24">
        <v>6.1619799999999998</v>
      </c>
      <c r="K15" s="24">
        <v>471.07722000000001</v>
      </c>
    </row>
    <row r="16" spans="1:11" x14ac:dyDescent="0.25">
      <c r="A16" s="23" t="s">
        <v>18</v>
      </c>
      <c r="B16" s="24">
        <v>45446.50533</v>
      </c>
      <c r="C16" s="24">
        <v>0</v>
      </c>
      <c r="D16" s="24">
        <v>0</v>
      </c>
      <c r="E16" s="24">
        <v>0</v>
      </c>
      <c r="F16" s="24">
        <v>25780.565989999999</v>
      </c>
      <c r="G16" s="24">
        <v>21526.804370000002</v>
      </c>
      <c r="H16" s="24">
        <v>498.68749000000003</v>
      </c>
      <c r="I16" s="24">
        <v>565944.54116999998</v>
      </c>
      <c r="J16" s="24">
        <v>63166.570310000003</v>
      </c>
      <c r="K16" s="24">
        <v>722363.6746599999</v>
      </c>
    </row>
    <row r="17" spans="1:11" x14ac:dyDescent="0.25">
      <c r="A17" s="23" t="s">
        <v>19</v>
      </c>
      <c r="B17" s="24">
        <v>37409.44788</v>
      </c>
      <c r="C17" s="24">
        <v>0</v>
      </c>
      <c r="D17" s="24">
        <v>0</v>
      </c>
      <c r="E17" s="24">
        <v>0</v>
      </c>
      <c r="F17" s="24">
        <v>0</v>
      </c>
      <c r="G17" s="24">
        <v>0</v>
      </c>
      <c r="H17" s="24">
        <v>0</v>
      </c>
      <c r="I17" s="24">
        <v>0</v>
      </c>
      <c r="J17" s="24">
        <v>61553.096339999996</v>
      </c>
      <c r="K17" s="24">
        <v>98962.544219999996</v>
      </c>
    </row>
    <row r="18" spans="1:11" x14ac:dyDescent="0.25">
      <c r="A18" s="23" t="s">
        <v>20</v>
      </c>
      <c r="B18" s="24">
        <v>0</v>
      </c>
      <c r="C18" s="24">
        <v>0</v>
      </c>
      <c r="D18" s="24">
        <v>0</v>
      </c>
      <c r="E18" s="24">
        <v>0</v>
      </c>
      <c r="F18" s="24">
        <v>0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</row>
    <row r="19" spans="1:11" x14ac:dyDescent="0.25">
      <c r="A19" s="23" t="s">
        <v>21</v>
      </c>
      <c r="B19" s="24">
        <v>0</v>
      </c>
      <c r="C19" s="24">
        <v>0</v>
      </c>
      <c r="D19" s="24">
        <v>0</v>
      </c>
      <c r="E19" s="24">
        <v>0</v>
      </c>
      <c r="F19" s="24">
        <v>0</v>
      </c>
      <c r="G19" s="24">
        <v>0</v>
      </c>
      <c r="H19" s="24">
        <v>5630.0167899999997</v>
      </c>
      <c r="I19" s="24">
        <v>1967.2252000000001</v>
      </c>
      <c r="J19" s="24">
        <v>13320.04206</v>
      </c>
      <c r="K19" s="24">
        <v>20917.284049999998</v>
      </c>
    </row>
    <row r="20" spans="1:11" x14ac:dyDescent="0.25">
      <c r="A20" s="6" t="s">
        <v>22</v>
      </c>
      <c r="B20" s="24">
        <v>0</v>
      </c>
      <c r="C20" s="24">
        <v>0</v>
      </c>
      <c r="D20" s="24">
        <v>0</v>
      </c>
      <c r="E20" s="24">
        <v>0</v>
      </c>
      <c r="F20" s="24">
        <v>0</v>
      </c>
      <c r="G20" s="25">
        <v>0</v>
      </c>
      <c r="H20" s="25">
        <v>0</v>
      </c>
      <c r="I20" s="25">
        <v>0</v>
      </c>
      <c r="J20" s="25">
        <v>0</v>
      </c>
      <c r="K20" s="25">
        <v>0</v>
      </c>
    </row>
    <row r="21" spans="1:11" x14ac:dyDescent="0.25">
      <c r="A21" s="23" t="s">
        <v>23</v>
      </c>
      <c r="B21" s="24">
        <v>1394.4635599999999</v>
      </c>
      <c r="C21" s="24">
        <v>0</v>
      </c>
      <c r="D21" s="24">
        <v>0</v>
      </c>
      <c r="E21" s="24">
        <v>9362.1604800000005</v>
      </c>
      <c r="F21" s="24">
        <v>193228.14696000001</v>
      </c>
      <c r="G21" s="24">
        <v>146059.49246000001</v>
      </c>
      <c r="H21" s="24">
        <v>4243173.8308600001</v>
      </c>
      <c r="I21" s="24">
        <v>2069101.6098499999</v>
      </c>
      <c r="J21" s="24">
        <v>0</v>
      </c>
      <c r="K21" s="24">
        <v>6662319.7041699998</v>
      </c>
    </row>
    <row r="22" spans="1:11" x14ac:dyDescent="0.25">
      <c r="A22" s="23" t="s">
        <v>24</v>
      </c>
      <c r="B22" s="24">
        <v>0</v>
      </c>
      <c r="C22" s="24">
        <v>0</v>
      </c>
      <c r="D22" s="24">
        <v>0</v>
      </c>
      <c r="E22" s="24">
        <v>62.014740000000003</v>
      </c>
      <c r="F22" s="24">
        <v>98.547579999999996</v>
      </c>
      <c r="G22" s="24">
        <v>55.52796</v>
      </c>
      <c r="H22" s="24">
        <v>448.76934999999997</v>
      </c>
      <c r="I22" s="24">
        <v>7394.8515600000001</v>
      </c>
      <c r="J22" s="24">
        <v>255.14580000000001</v>
      </c>
      <c r="K22" s="24">
        <v>8314.8569900000002</v>
      </c>
    </row>
    <row r="23" spans="1:11" x14ac:dyDescent="0.25">
      <c r="A23" s="23" t="s">
        <v>25</v>
      </c>
      <c r="B23" s="24">
        <v>0</v>
      </c>
      <c r="C23" s="24">
        <v>0</v>
      </c>
      <c r="D23" s="24">
        <v>0</v>
      </c>
      <c r="E23" s="24">
        <v>507.33918</v>
      </c>
      <c r="F23" s="24">
        <v>0</v>
      </c>
      <c r="G23" s="24">
        <v>892.15283999999997</v>
      </c>
      <c r="H23" s="24">
        <v>0</v>
      </c>
      <c r="I23" s="24">
        <v>0</v>
      </c>
      <c r="J23" s="24">
        <v>109.75329000000001</v>
      </c>
      <c r="K23" s="24">
        <v>1509.24531</v>
      </c>
    </row>
    <row r="24" spans="1:11" x14ac:dyDescent="0.25">
      <c r="A24" s="23" t="s">
        <v>26</v>
      </c>
      <c r="B24" s="24">
        <v>8101.9152100000001</v>
      </c>
      <c r="C24" s="24">
        <v>0</v>
      </c>
      <c r="D24" s="24">
        <v>0</v>
      </c>
      <c r="E24" s="24">
        <v>948.45740999999998</v>
      </c>
      <c r="F24" s="24">
        <v>7097.1678499999998</v>
      </c>
      <c r="G24" s="24">
        <v>7021.2520500000001</v>
      </c>
      <c r="H24" s="24">
        <v>514530.25316000002</v>
      </c>
      <c r="I24" s="24">
        <v>1457389.1928300001</v>
      </c>
      <c r="J24" s="24">
        <v>5372.7777999999998</v>
      </c>
      <c r="K24" s="24">
        <v>2000461.0163100001</v>
      </c>
    </row>
    <row r="25" spans="1:11" x14ac:dyDescent="0.25">
      <c r="A25" s="23" t="s">
        <v>27</v>
      </c>
      <c r="B25" s="24">
        <v>0</v>
      </c>
      <c r="C25" s="24">
        <v>0</v>
      </c>
      <c r="D25" s="24">
        <v>0</v>
      </c>
      <c r="E25" s="24">
        <v>0</v>
      </c>
      <c r="F25" s="24">
        <v>0</v>
      </c>
      <c r="G25" s="24">
        <v>0</v>
      </c>
      <c r="H25" s="24">
        <v>158.43235999999999</v>
      </c>
      <c r="I25" s="24">
        <v>0</v>
      </c>
      <c r="J25" s="24">
        <v>0</v>
      </c>
      <c r="K25" s="24">
        <v>158.43235999999999</v>
      </c>
    </row>
    <row r="26" spans="1:11" x14ac:dyDescent="0.25">
      <c r="A26" s="23" t="s">
        <v>28</v>
      </c>
      <c r="B26" s="24">
        <v>2779.9081099999999</v>
      </c>
      <c r="C26" s="24">
        <v>0</v>
      </c>
      <c r="D26" s="24">
        <v>0</v>
      </c>
      <c r="E26" s="24">
        <v>1506.5773300000001</v>
      </c>
      <c r="F26" s="24">
        <v>19044.968420000001</v>
      </c>
      <c r="G26" s="24">
        <v>31165.224030000001</v>
      </c>
      <c r="H26" s="24">
        <v>185301.45349000001</v>
      </c>
      <c r="I26" s="24">
        <v>288682.86437999998</v>
      </c>
      <c r="J26" s="24">
        <v>0</v>
      </c>
      <c r="K26" s="24">
        <v>528480.99576000008</v>
      </c>
    </row>
    <row r="27" spans="1:11" x14ac:dyDescent="0.25">
      <c r="A27" s="23" t="s">
        <v>29</v>
      </c>
      <c r="B27" s="24">
        <v>7555.7812199999998</v>
      </c>
      <c r="C27" s="24">
        <v>0</v>
      </c>
      <c r="D27" s="24">
        <v>0</v>
      </c>
      <c r="E27" s="24">
        <v>0</v>
      </c>
      <c r="F27" s="24">
        <v>3713.0386800000001</v>
      </c>
      <c r="G27" s="24">
        <v>172.36472000000001</v>
      </c>
      <c r="H27" s="24">
        <v>0</v>
      </c>
      <c r="I27" s="24">
        <v>0</v>
      </c>
      <c r="J27" s="24">
        <v>88993.549679999996</v>
      </c>
      <c r="K27" s="24">
        <v>100434.7343</v>
      </c>
    </row>
    <row r="28" spans="1:11" x14ac:dyDescent="0.25">
      <c r="A28" s="6" t="s">
        <v>30</v>
      </c>
      <c r="B28" s="24">
        <v>0</v>
      </c>
      <c r="C28" s="24">
        <v>0</v>
      </c>
      <c r="D28" s="24">
        <v>0</v>
      </c>
      <c r="E28" s="24">
        <v>0</v>
      </c>
      <c r="F28" s="24">
        <v>0</v>
      </c>
      <c r="G28" s="25">
        <v>0</v>
      </c>
      <c r="H28" s="25">
        <v>0</v>
      </c>
      <c r="I28" s="25">
        <v>0</v>
      </c>
      <c r="J28" s="25">
        <v>0</v>
      </c>
      <c r="K28" s="25">
        <v>0</v>
      </c>
    </row>
    <row r="29" spans="1:11" x14ac:dyDescent="0.25">
      <c r="A29" s="23" t="s">
        <v>31</v>
      </c>
      <c r="B29" s="24">
        <v>0</v>
      </c>
      <c r="C29" s="24">
        <v>0</v>
      </c>
      <c r="D29" s="24">
        <v>0</v>
      </c>
      <c r="E29" s="24">
        <v>0</v>
      </c>
      <c r="F29" s="24">
        <v>317.79530999999997</v>
      </c>
      <c r="G29" s="24">
        <v>12472.963820000001</v>
      </c>
      <c r="H29" s="24">
        <v>584609.07161999994</v>
      </c>
      <c r="I29" s="24">
        <v>346508.35395000002</v>
      </c>
      <c r="J29" s="24">
        <v>445.62229000000002</v>
      </c>
      <c r="K29" s="24">
        <v>944353.80698999995</v>
      </c>
    </row>
    <row r="30" spans="1:11" x14ac:dyDescent="0.25">
      <c r="A30" s="23" t="s">
        <v>32</v>
      </c>
      <c r="B30" s="24">
        <v>257.06916000000001</v>
      </c>
      <c r="C30" s="24">
        <v>0</v>
      </c>
      <c r="D30" s="24">
        <v>0</v>
      </c>
      <c r="E30" s="24">
        <v>55.038969999999999</v>
      </c>
      <c r="F30" s="24">
        <v>19833.56162</v>
      </c>
      <c r="G30" s="24">
        <v>887.96487999999999</v>
      </c>
      <c r="H30" s="24">
        <v>16047.920050000001</v>
      </c>
      <c r="I30" s="24">
        <v>158808.97855</v>
      </c>
      <c r="J30" s="24">
        <v>18770.55833</v>
      </c>
      <c r="K30" s="24">
        <v>214661.09156</v>
      </c>
    </row>
    <row r="31" spans="1:11" x14ac:dyDescent="0.25">
      <c r="A31" s="23" t="s">
        <v>33</v>
      </c>
      <c r="B31" s="24">
        <v>0</v>
      </c>
      <c r="C31" s="24">
        <v>0</v>
      </c>
      <c r="D31" s="24">
        <v>0</v>
      </c>
      <c r="E31" s="24">
        <v>0</v>
      </c>
      <c r="F31" s="24">
        <v>407.63006000000001</v>
      </c>
      <c r="G31" s="24">
        <v>0</v>
      </c>
      <c r="H31" s="24">
        <v>0</v>
      </c>
      <c r="I31" s="24">
        <v>0</v>
      </c>
      <c r="J31" s="24">
        <v>0</v>
      </c>
      <c r="K31" s="24">
        <v>407.63006000000001</v>
      </c>
    </row>
    <row r="32" spans="1:11" x14ac:dyDescent="0.25">
      <c r="A32" s="6" t="s">
        <v>34</v>
      </c>
      <c r="B32" s="24">
        <v>0</v>
      </c>
      <c r="C32" s="24">
        <v>0</v>
      </c>
      <c r="D32" s="24">
        <v>0</v>
      </c>
      <c r="E32" s="24">
        <v>0</v>
      </c>
      <c r="F32" s="24">
        <v>0</v>
      </c>
      <c r="G32" s="25">
        <v>0</v>
      </c>
      <c r="H32" s="25">
        <v>0</v>
      </c>
      <c r="I32" s="25">
        <v>0</v>
      </c>
      <c r="J32" s="25">
        <v>0</v>
      </c>
      <c r="K32" s="25">
        <v>0</v>
      </c>
    </row>
    <row r="33" spans="1:11" x14ac:dyDescent="0.25">
      <c r="A33" s="23" t="s">
        <v>35</v>
      </c>
      <c r="B33" s="24">
        <v>1502.6559400000001</v>
      </c>
      <c r="C33" s="24">
        <v>0</v>
      </c>
      <c r="D33" s="24">
        <v>0</v>
      </c>
      <c r="E33" s="24">
        <v>77.32517</v>
      </c>
      <c r="F33" s="24">
        <v>51764.703670000003</v>
      </c>
      <c r="G33" s="24">
        <v>7937.3401899999999</v>
      </c>
      <c r="H33" s="24">
        <v>1155699.51202</v>
      </c>
      <c r="I33" s="24">
        <v>645752.41908000002</v>
      </c>
      <c r="J33" s="24">
        <v>21899.015159999999</v>
      </c>
      <c r="K33" s="24">
        <v>1884632.9712299998</v>
      </c>
    </row>
    <row r="34" spans="1:11" x14ac:dyDescent="0.25">
      <c r="A34" s="23" t="s">
        <v>36</v>
      </c>
      <c r="B34" s="24">
        <v>0</v>
      </c>
      <c r="C34" s="24">
        <v>0</v>
      </c>
      <c r="D34" s="24">
        <v>0</v>
      </c>
      <c r="E34" s="24">
        <v>0</v>
      </c>
      <c r="F34" s="24">
        <v>6.33101</v>
      </c>
      <c r="G34" s="24">
        <v>278.33206000000001</v>
      </c>
      <c r="H34" s="24">
        <v>168.84012000000001</v>
      </c>
      <c r="I34" s="24">
        <v>0</v>
      </c>
      <c r="J34" s="24">
        <v>0</v>
      </c>
      <c r="K34" s="24">
        <v>453.50319000000002</v>
      </c>
    </row>
    <row r="35" spans="1:11" x14ac:dyDescent="0.25">
      <c r="A35" s="23" t="s">
        <v>37</v>
      </c>
      <c r="B35" s="24">
        <v>3226.5407399999999</v>
      </c>
      <c r="C35" s="24">
        <v>0</v>
      </c>
      <c r="D35" s="24">
        <v>0</v>
      </c>
      <c r="E35" s="24">
        <v>68729.356020000007</v>
      </c>
      <c r="F35" s="24">
        <v>13090.50116</v>
      </c>
      <c r="G35" s="24">
        <v>52158.151239999999</v>
      </c>
      <c r="H35" s="24">
        <v>650141.61734999996</v>
      </c>
      <c r="I35" s="24">
        <v>433566.91285999998</v>
      </c>
      <c r="J35" s="24">
        <v>34128.539360000002</v>
      </c>
      <c r="K35" s="24">
        <v>1255041.61873</v>
      </c>
    </row>
    <row r="36" spans="1:11" x14ac:dyDescent="0.25">
      <c r="A36" s="23" t="s">
        <v>38</v>
      </c>
      <c r="B36" s="24">
        <v>59758.164629999999</v>
      </c>
      <c r="C36" s="24">
        <v>0</v>
      </c>
      <c r="D36" s="24">
        <v>0</v>
      </c>
      <c r="E36" s="24">
        <v>10030.18368</v>
      </c>
      <c r="F36" s="24">
        <v>74098.251740000007</v>
      </c>
      <c r="G36" s="24">
        <v>21826.871599999999</v>
      </c>
      <c r="H36" s="24">
        <v>5789331.0203200001</v>
      </c>
      <c r="I36" s="24">
        <v>2476205.2008099998</v>
      </c>
      <c r="J36" s="24">
        <v>246210.07388000001</v>
      </c>
      <c r="K36" s="24">
        <v>8677459.7666599993</v>
      </c>
    </row>
    <row r="37" spans="1:11" x14ac:dyDescent="0.25">
      <c r="A37" s="23" t="s">
        <v>39</v>
      </c>
      <c r="B37" s="24">
        <v>0</v>
      </c>
      <c r="C37" s="24">
        <v>0</v>
      </c>
      <c r="D37" s="24">
        <v>0</v>
      </c>
      <c r="E37" s="24">
        <v>9041.1636699999999</v>
      </c>
      <c r="F37" s="24">
        <v>0</v>
      </c>
      <c r="G37" s="24">
        <v>452.36547000000002</v>
      </c>
      <c r="H37" s="24">
        <v>9946.6310200000007</v>
      </c>
      <c r="I37" s="24">
        <v>225432.58653</v>
      </c>
      <c r="J37" s="24">
        <v>11027.36404</v>
      </c>
      <c r="K37" s="24">
        <v>255900.11073000001</v>
      </c>
    </row>
    <row r="38" spans="1:11" x14ac:dyDescent="0.25">
      <c r="A38" s="6" t="s">
        <v>40</v>
      </c>
      <c r="B38" s="24">
        <v>0</v>
      </c>
      <c r="C38" s="24">
        <v>0</v>
      </c>
      <c r="D38" s="24">
        <v>0</v>
      </c>
      <c r="E38" s="24">
        <v>0</v>
      </c>
      <c r="F38" s="24">
        <v>0</v>
      </c>
      <c r="G38" s="25">
        <v>0</v>
      </c>
      <c r="H38" s="25">
        <v>0</v>
      </c>
      <c r="I38" s="25">
        <v>0</v>
      </c>
      <c r="J38" s="25">
        <v>0</v>
      </c>
      <c r="K38" s="25">
        <v>0</v>
      </c>
    </row>
    <row r="39" spans="1:11" x14ac:dyDescent="0.25">
      <c r="A39" s="23" t="s">
        <v>41</v>
      </c>
      <c r="B39" s="24">
        <v>26.778410000000001</v>
      </c>
      <c r="C39" s="24">
        <v>0</v>
      </c>
      <c r="D39" s="24">
        <v>0</v>
      </c>
      <c r="E39" s="24">
        <v>0</v>
      </c>
      <c r="F39" s="24">
        <v>435.92147</v>
      </c>
      <c r="G39" s="24">
        <v>3129.1554500000002</v>
      </c>
      <c r="H39" s="24">
        <v>5662.3293000000003</v>
      </c>
      <c r="I39" s="24">
        <v>2503.8969000000002</v>
      </c>
      <c r="J39" s="24">
        <v>104032.43765000001</v>
      </c>
      <c r="K39" s="24">
        <v>115790.51918</v>
      </c>
    </row>
    <row r="40" spans="1:11" x14ac:dyDescent="0.25">
      <c r="A40" s="23" t="s">
        <v>42</v>
      </c>
      <c r="B40" s="24">
        <v>70.559989999999999</v>
      </c>
      <c r="C40" s="24">
        <v>0</v>
      </c>
      <c r="D40" s="24">
        <v>0</v>
      </c>
      <c r="E40" s="24">
        <v>0</v>
      </c>
      <c r="F40" s="24">
        <v>1505.42876</v>
      </c>
      <c r="G40" s="24">
        <v>1509.08817</v>
      </c>
      <c r="H40" s="24">
        <v>14213.841490000001</v>
      </c>
      <c r="I40" s="24">
        <v>0</v>
      </c>
      <c r="J40" s="24">
        <v>1291.8347100000001</v>
      </c>
      <c r="K40" s="24">
        <v>18590.753120000001</v>
      </c>
    </row>
    <row r="41" spans="1:11" x14ac:dyDescent="0.25">
      <c r="A41" s="6" t="s">
        <v>43</v>
      </c>
      <c r="B41" s="24">
        <v>0</v>
      </c>
      <c r="C41" s="24">
        <v>0</v>
      </c>
      <c r="D41" s="24">
        <v>0</v>
      </c>
      <c r="E41" s="24">
        <v>0</v>
      </c>
      <c r="F41" s="24">
        <v>0</v>
      </c>
      <c r="G41" s="25">
        <v>0</v>
      </c>
      <c r="H41" s="25">
        <v>0</v>
      </c>
      <c r="I41" s="25">
        <v>0</v>
      </c>
      <c r="J41" s="25">
        <v>0</v>
      </c>
      <c r="K41" s="25">
        <v>0</v>
      </c>
    </row>
    <row r="42" spans="1:11" x14ac:dyDescent="0.25">
      <c r="A42" s="23" t="s">
        <v>44</v>
      </c>
      <c r="B42" s="24">
        <v>2684.0629399999998</v>
      </c>
      <c r="C42" s="24">
        <v>0</v>
      </c>
      <c r="D42" s="24">
        <v>0</v>
      </c>
      <c r="E42" s="24">
        <v>1453.9474499999999</v>
      </c>
      <c r="F42" s="24">
        <v>3122.4087100000002</v>
      </c>
      <c r="G42" s="24">
        <v>24737.65006</v>
      </c>
      <c r="H42" s="24">
        <v>461906.21208000003</v>
      </c>
      <c r="I42" s="24">
        <v>593778.22845000005</v>
      </c>
      <c r="J42" s="24">
        <v>12593.296469999999</v>
      </c>
      <c r="K42" s="24">
        <v>1100275.8061600002</v>
      </c>
    </row>
    <row r="43" spans="1:11" x14ac:dyDescent="0.25">
      <c r="A43" s="6" t="s">
        <v>45</v>
      </c>
      <c r="B43" s="24">
        <v>0</v>
      </c>
      <c r="C43" s="24">
        <v>0</v>
      </c>
      <c r="D43" s="24">
        <v>0</v>
      </c>
      <c r="E43" s="24">
        <v>0</v>
      </c>
      <c r="F43" s="24">
        <v>0</v>
      </c>
      <c r="G43" s="25">
        <v>0</v>
      </c>
      <c r="H43" s="25">
        <v>0</v>
      </c>
      <c r="I43" s="25">
        <v>0</v>
      </c>
      <c r="J43" s="25">
        <v>0</v>
      </c>
      <c r="K43" s="25">
        <v>0</v>
      </c>
    </row>
    <row r="44" spans="1:11" x14ac:dyDescent="0.25">
      <c r="A44" s="23" t="s">
        <v>46</v>
      </c>
      <c r="B44" s="24">
        <v>2618.8639699999999</v>
      </c>
      <c r="C44" s="24">
        <v>0</v>
      </c>
      <c r="D44" s="24">
        <v>0</v>
      </c>
      <c r="E44" s="24">
        <v>2476.9254700000001</v>
      </c>
      <c r="F44" s="24">
        <v>2941.2061899999999</v>
      </c>
      <c r="G44" s="24">
        <v>25957.57605</v>
      </c>
      <c r="H44" s="24">
        <v>436626.20107000001</v>
      </c>
      <c r="I44" s="24">
        <v>620527.92972999997</v>
      </c>
      <c r="J44" s="24">
        <v>18280.48417</v>
      </c>
      <c r="K44" s="24">
        <v>1109429.18665</v>
      </c>
    </row>
    <row r="45" spans="1:11" x14ac:dyDescent="0.25">
      <c r="A45" s="23" t="s">
        <v>47</v>
      </c>
      <c r="B45" s="24">
        <v>29.987349999999999</v>
      </c>
      <c r="C45" s="24">
        <v>0</v>
      </c>
      <c r="D45" s="24">
        <v>0</v>
      </c>
      <c r="E45" s="24">
        <v>424.88695999999999</v>
      </c>
      <c r="F45" s="24">
        <v>36.398530000000001</v>
      </c>
      <c r="G45" s="24">
        <v>158.51617999999999</v>
      </c>
      <c r="H45" s="24">
        <v>853.69599000000005</v>
      </c>
      <c r="I45" s="24">
        <v>28810.289290000001</v>
      </c>
      <c r="J45" s="24">
        <v>17919.524570000001</v>
      </c>
      <c r="K45" s="24">
        <v>48233.298869999999</v>
      </c>
    </row>
    <row r="46" spans="1:11" x14ac:dyDescent="0.25">
      <c r="A46" s="23" t="s">
        <v>48</v>
      </c>
      <c r="B46" s="24">
        <v>34.23086</v>
      </c>
      <c r="C46" s="24">
        <v>0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34.23086</v>
      </c>
    </row>
    <row r="47" spans="1:11" x14ac:dyDescent="0.25">
      <c r="A47" s="23" t="s">
        <v>49</v>
      </c>
      <c r="B47" s="24">
        <v>0</v>
      </c>
      <c r="C47" s="24">
        <v>0</v>
      </c>
      <c r="D47" s="24">
        <v>0</v>
      </c>
      <c r="E47" s="24">
        <v>51.9651</v>
      </c>
      <c r="F47" s="24">
        <v>943.27913000000001</v>
      </c>
      <c r="G47" s="24">
        <v>-10.13578</v>
      </c>
      <c r="H47" s="24">
        <v>0</v>
      </c>
      <c r="I47" s="24">
        <v>0</v>
      </c>
      <c r="J47" s="24">
        <v>900.51946999999996</v>
      </c>
      <c r="K47" s="24">
        <v>1885.6279199999999</v>
      </c>
    </row>
    <row r="48" spans="1:11" x14ac:dyDescent="0.25">
      <c r="A48" s="23" t="s">
        <v>50</v>
      </c>
      <c r="B48" s="24">
        <v>73.029300000000006</v>
      </c>
      <c r="C48" s="24">
        <v>0</v>
      </c>
      <c r="D48" s="24">
        <v>0</v>
      </c>
      <c r="E48" s="24">
        <v>1153.20362</v>
      </c>
      <c r="F48" s="24">
        <v>1560.8228200000001</v>
      </c>
      <c r="G48" s="24">
        <v>22470.792570000001</v>
      </c>
      <c r="H48" s="24">
        <v>125072.92758</v>
      </c>
      <c r="I48" s="24">
        <v>170671.12216</v>
      </c>
      <c r="J48" s="24">
        <v>3022.7367899999999</v>
      </c>
      <c r="K48" s="24">
        <v>324024.63483999996</v>
      </c>
    </row>
    <row r="49" spans="1:11" x14ac:dyDescent="0.25">
      <c r="A49" s="23" t="s">
        <v>51</v>
      </c>
      <c r="B49" s="24">
        <v>1252.99053</v>
      </c>
      <c r="C49" s="24">
        <v>0</v>
      </c>
      <c r="D49" s="24">
        <v>0</v>
      </c>
      <c r="E49" s="24">
        <v>3247.8317900000002</v>
      </c>
      <c r="F49" s="24">
        <v>767.08061999999995</v>
      </c>
      <c r="G49" s="24">
        <v>606.07546000000002</v>
      </c>
      <c r="H49" s="24">
        <v>85929.601469999994</v>
      </c>
      <c r="I49" s="24">
        <v>257210.71324000001</v>
      </c>
      <c r="J49" s="24">
        <v>1259.7392299999999</v>
      </c>
      <c r="K49" s="24">
        <v>350274.03233999998</v>
      </c>
    </row>
    <row r="50" spans="1:11" x14ac:dyDescent="0.25">
      <c r="A50" s="6" t="s">
        <v>52</v>
      </c>
      <c r="B50" s="24">
        <v>0</v>
      </c>
      <c r="C50" s="24">
        <v>0</v>
      </c>
      <c r="D50" s="24">
        <v>0</v>
      </c>
      <c r="E50" s="24">
        <v>0</v>
      </c>
      <c r="F50" s="24">
        <v>0</v>
      </c>
      <c r="G50" s="25">
        <v>0</v>
      </c>
      <c r="H50" s="25">
        <v>0</v>
      </c>
      <c r="I50" s="25">
        <v>0</v>
      </c>
      <c r="J50" s="25">
        <v>0</v>
      </c>
      <c r="K50" s="25">
        <v>0</v>
      </c>
    </row>
    <row r="51" spans="1:11" x14ac:dyDescent="0.25">
      <c r="A51" s="23" t="s">
        <v>53</v>
      </c>
      <c r="B51" s="24">
        <v>0</v>
      </c>
      <c r="C51" s="24">
        <v>0</v>
      </c>
      <c r="D51" s="24">
        <v>0</v>
      </c>
      <c r="E51" s="24">
        <v>859.86314000000004</v>
      </c>
      <c r="F51" s="24">
        <v>350.51875999999999</v>
      </c>
      <c r="G51" s="24">
        <v>411.02436999999998</v>
      </c>
      <c r="H51" s="24">
        <v>19715.00129</v>
      </c>
      <c r="I51" s="24">
        <v>34737.671289999998</v>
      </c>
      <c r="J51" s="24">
        <v>764.25248999999997</v>
      </c>
      <c r="K51" s="24">
        <v>56838.331339999997</v>
      </c>
    </row>
    <row r="52" spans="1:11" x14ac:dyDescent="0.25">
      <c r="A52" s="23" t="s">
        <v>54</v>
      </c>
      <c r="B52" s="24">
        <v>13.518000000000001</v>
      </c>
      <c r="C52" s="24">
        <v>0</v>
      </c>
      <c r="D52" s="24">
        <v>0</v>
      </c>
      <c r="E52" s="24">
        <v>0</v>
      </c>
      <c r="F52" s="24">
        <v>1.7526600000000001</v>
      </c>
      <c r="G52" s="24">
        <v>0</v>
      </c>
      <c r="H52" s="24">
        <v>0</v>
      </c>
      <c r="I52" s="24">
        <v>239.87262000000001</v>
      </c>
      <c r="J52" s="24">
        <v>32.312579999999997</v>
      </c>
      <c r="K52" s="24">
        <v>287.45586000000003</v>
      </c>
    </row>
    <row r="53" spans="1:11" x14ac:dyDescent="0.25">
      <c r="A53" s="23" t="s">
        <v>55</v>
      </c>
      <c r="B53" s="24">
        <v>3223.56043</v>
      </c>
      <c r="C53" s="24">
        <v>0</v>
      </c>
      <c r="D53" s="24">
        <v>0</v>
      </c>
      <c r="E53" s="24">
        <v>264.01011999999997</v>
      </c>
      <c r="F53" s="24">
        <v>23480.415860000001</v>
      </c>
      <c r="G53" s="24">
        <v>10180.06913</v>
      </c>
      <c r="H53" s="24">
        <v>312866.99463999999</v>
      </c>
      <c r="I53" s="24">
        <v>210223.68591999999</v>
      </c>
      <c r="J53" s="24">
        <v>24020.744129999999</v>
      </c>
      <c r="K53" s="24">
        <v>584259.48022999999</v>
      </c>
    </row>
    <row r="54" spans="1:11" x14ac:dyDescent="0.25">
      <c r="A54" s="23" t="s">
        <v>56</v>
      </c>
      <c r="B54" s="24">
        <v>1.8281000000000001</v>
      </c>
      <c r="C54" s="24">
        <v>0</v>
      </c>
      <c r="D54" s="24">
        <v>0</v>
      </c>
      <c r="E54" s="24">
        <v>88.222970000000004</v>
      </c>
      <c r="F54" s="24">
        <v>19.804590000000001</v>
      </c>
      <c r="G54" s="24">
        <v>730.38297999999998</v>
      </c>
      <c r="H54" s="24">
        <v>7724.3445499999998</v>
      </c>
      <c r="I54" s="24">
        <v>54.03143</v>
      </c>
      <c r="J54" s="24">
        <v>187.59394</v>
      </c>
      <c r="K54" s="24">
        <v>8806.2085600000009</v>
      </c>
    </row>
    <row r="55" spans="1:11" x14ac:dyDescent="0.25">
      <c r="A55" s="23" t="s">
        <v>57</v>
      </c>
      <c r="B55" s="24">
        <v>15136.25409</v>
      </c>
      <c r="C55" s="24">
        <v>0</v>
      </c>
      <c r="D55" s="24">
        <v>-3.6187200000000002</v>
      </c>
      <c r="E55" s="24">
        <v>30078.966059999999</v>
      </c>
      <c r="F55" s="24">
        <v>4977.5463</v>
      </c>
      <c r="G55" s="24">
        <v>10339.21092</v>
      </c>
      <c r="H55" s="24">
        <v>864.79810999999995</v>
      </c>
      <c r="I55" s="24">
        <v>486687.46172999998</v>
      </c>
      <c r="J55" s="24">
        <v>10569.493899999999</v>
      </c>
      <c r="K55" s="24">
        <v>558650.11239000002</v>
      </c>
    </row>
    <row r="56" spans="1:11" x14ac:dyDescent="0.25">
      <c r="A56" s="23" t="s">
        <v>58</v>
      </c>
      <c r="B56" s="24">
        <v>0</v>
      </c>
      <c r="C56" s="24">
        <v>0</v>
      </c>
      <c r="D56" s="24">
        <v>0</v>
      </c>
      <c r="E56" s="24">
        <v>0</v>
      </c>
      <c r="F56" s="24">
        <v>0</v>
      </c>
      <c r="G56" s="24">
        <v>0</v>
      </c>
      <c r="H56" s="24">
        <v>0</v>
      </c>
      <c r="I56" s="24">
        <v>22129.151170000001</v>
      </c>
      <c r="J56" s="24">
        <v>0</v>
      </c>
      <c r="K56" s="24">
        <v>22129.151170000001</v>
      </c>
    </row>
    <row r="57" spans="1:11" x14ac:dyDescent="0.25">
      <c r="A57" s="23" t="s">
        <v>59</v>
      </c>
      <c r="B57" s="24">
        <v>0</v>
      </c>
      <c r="C57" s="24">
        <v>0</v>
      </c>
      <c r="D57" s="24">
        <v>0</v>
      </c>
      <c r="E57" s="24">
        <v>0</v>
      </c>
      <c r="F57" s="24">
        <v>0</v>
      </c>
      <c r="G57" s="24">
        <v>0</v>
      </c>
      <c r="H57" s="24">
        <v>0</v>
      </c>
      <c r="I57" s="24">
        <v>0</v>
      </c>
      <c r="J57" s="24">
        <v>14313.431259999999</v>
      </c>
      <c r="K57" s="24">
        <v>14313.431259999999</v>
      </c>
    </row>
    <row r="58" spans="1:11" x14ac:dyDescent="0.25">
      <c r="A58" s="23" t="s">
        <v>60</v>
      </c>
      <c r="B58" s="24">
        <v>0</v>
      </c>
      <c r="C58" s="24">
        <v>0</v>
      </c>
      <c r="D58" s="24">
        <v>0</v>
      </c>
      <c r="E58" s="24">
        <v>0</v>
      </c>
      <c r="F58" s="24">
        <v>67.357500000000002</v>
      </c>
      <c r="G58" s="24">
        <v>0</v>
      </c>
      <c r="H58" s="24">
        <v>0</v>
      </c>
      <c r="I58" s="24">
        <v>0</v>
      </c>
      <c r="J58" s="24">
        <v>0</v>
      </c>
      <c r="K58" s="24">
        <v>67.357500000000002</v>
      </c>
    </row>
    <row r="59" spans="1:11" x14ac:dyDescent="0.25">
      <c r="A59" s="23" t="s">
        <v>61</v>
      </c>
      <c r="B59" s="24">
        <v>6.8931399999999998</v>
      </c>
      <c r="C59" s="24">
        <v>0</v>
      </c>
      <c r="D59" s="24">
        <v>0</v>
      </c>
      <c r="E59" s="24">
        <v>91.43459</v>
      </c>
      <c r="F59" s="24">
        <v>388.36982</v>
      </c>
      <c r="G59" s="24">
        <v>1530.2903699999999</v>
      </c>
      <c r="H59" s="24">
        <v>1905.3263099999999</v>
      </c>
      <c r="I59" s="24">
        <v>310.59222999999997</v>
      </c>
      <c r="J59" s="24">
        <v>86.979129999999998</v>
      </c>
      <c r="K59" s="24">
        <v>4319.8855899999999</v>
      </c>
    </row>
    <row r="60" spans="1:11" x14ac:dyDescent="0.25">
      <c r="A60" s="23" t="s">
        <v>62</v>
      </c>
      <c r="B60" s="24">
        <v>0</v>
      </c>
      <c r="C60" s="24">
        <v>0</v>
      </c>
      <c r="D60" s="24">
        <v>0</v>
      </c>
      <c r="E60" s="24">
        <v>86.126990000000006</v>
      </c>
      <c r="F60" s="24">
        <v>14.959250000000001</v>
      </c>
      <c r="G60" s="24">
        <v>64.622910000000005</v>
      </c>
      <c r="H60" s="24">
        <v>8.9999999999999993E-3</v>
      </c>
      <c r="I60" s="24">
        <v>0</v>
      </c>
      <c r="J60" s="24">
        <v>251.36279999999999</v>
      </c>
      <c r="K60" s="24">
        <v>417.08095000000003</v>
      </c>
    </row>
    <row r="61" spans="1:11" ht="15.75" thickBot="1" x14ac:dyDescent="0.3">
      <c r="A61" s="19" t="s">
        <v>11</v>
      </c>
      <c r="B61" s="20">
        <v>193074.50496000008</v>
      </c>
      <c r="C61" s="20">
        <v>0</v>
      </c>
      <c r="D61" s="20">
        <v>-3.6187200000000002</v>
      </c>
      <c r="E61" s="20">
        <v>142417.56305</v>
      </c>
      <c r="F61" s="20">
        <v>455588.56818</v>
      </c>
      <c r="G61" s="20">
        <v>422440.92281000002</v>
      </c>
      <c r="H61" s="20">
        <v>14707479.435869999</v>
      </c>
      <c r="I61" s="20">
        <v>11643927.973930001</v>
      </c>
      <c r="J61" s="20">
        <v>781372.67947999993</v>
      </c>
      <c r="K61" s="20">
        <v>28346298.029560007</v>
      </c>
    </row>
    <row r="62" spans="1:11" ht="15.75" thickTop="1" x14ac:dyDescent="0.25">
      <c r="B62" s="7"/>
      <c r="C62" s="15"/>
      <c r="D62" s="7"/>
      <c r="E62" s="9"/>
      <c r="F62" s="7"/>
      <c r="G62" s="15"/>
      <c r="H62" s="7"/>
      <c r="J62" s="148" t="s">
        <v>244</v>
      </c>
      <c r="K62" s="148"/>
    </row>
    <row r="63" spans="1:11" x14ac:dyDescent="0.25">
      <c r="A63" s="130" t="s">
        <v>245</v>
      </c>
      <c r="B63" s="7"/>
      <c r="C63" s="15"/>
      <c r="D63" s="7"/>
      <c r="E63" s="9"/>
      <c r="F63" s="7"/>
      <c r="G63" s="15"/>
      <c r="H63" s="7"/>
      <c r="I63" s="128"/>
      <c r="J63" s="127"/>
    </row>
    <row r="64" spans="1:11" s="21" customFormat="1" x14ac:dyDescent="0.25"/>
    <row r="65" s="21" customFormat="1" x14ac:dyDescent="0.25"/>
    <row r="66" s="21" customFormat="1" x14ac:dyDescent="0.25"/>
    <row r="67" s="21" customFormat="1" x14ac:dyDescent="0.25"/>
    <row r="68" s="21" customFormat="1" x14ac:dyDescent="0.25"/>
  </sheetData>
  <mergeCells count="7">
    <mergeCell ref="J62:K62"/>
    <mergeCell ref="A1:K1"/>
    <mergeCell ref="A3:K3"/>
    <mergeCell ref="A4:K4"/>
    <mergeCell ref="A5:K5"/>
    <mergeCell ref="A6:K6"/>
    <mergeCell ref="A7:K7"/>
  </mergeCells>
  <pageMargins left="0.7" right="0.7" top="0.75" bottom="0.75" header="0.3" footer="0.3"/>
  <pageSetup scale="5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1E7C92-E47A-485E-A029-D2FA70D88A8A}">
  <sheetPr>
    <tabColor rgb="FF92D050"/>
    <pageSetUpPr fitToPage="1"/>
  </sheetPr>
  <dimension ref="A1:AK64"/>
  <sheetViews>
    <sheetView zoomScaleNormal="100" zoomScaleSheetLayoutView="100" workbookViewId="0">
      <selection sqref="A1:XFD1"/>
    </sheetView>
  </sheetViews>
  <sheetFormatPr baseColWidth="10" defaultColWidth="9.140625" defaultRowHeight="15" x14ac:dyDescent="0.25"/>
  <cols>
    <col min="1" max="1" width="48" style="1" bestFit="1" customWidth="1"/>
    <col min="2" max="2" width="8.7109375" style="1" bestFit="1" customWidth="1"/>
    <col min="3" max="3" width="10.42578125" style="1" bestFit="1" customWidth="1"/>
    <col min="4" max="4" width="7.140625" style="1" bestFit="1" customWidth="1"/>
    <col min="5" max="5" width="10.5703125" style="1" bestFit="1" customWidth="1"/>
    <col min="6" max="6" width="8.5703125" style="1" bestFit="1" customWidth="1"/>
    <col min="7" max="7" width="10.28515625" style="1" bestFit="1" customWidth="1"/>
    <col min="8" max="8" width="12" style="1" customWidth="1"/>
    <col min="9" max="9" width="15.140625" style="1" customWidth="1"/>
    <col min="10" max="10" width="14.42578125" style="1" customWidth="1"/>
    <col min="11" max="11" width="10.42578125" style="1" bestFit="1" customWidth="1"/>
    <col min="12" max="12" width="6.5703125" style="1" bestFit="1" customWidth="1"/>
    <col min="13" max="13" width="9" style="1" bestFit="1" customWidth="1"/>
    <col min="14" max="14" width="9.5703125" style="1" bestFit="1" customWidth="1"/>
    <col min="15" max="15" width="8.5703125" style="1" bestFit="1" customWidth="1"/>
    <col min="16" max="16" width="7.28515625" style="1" bestFit="1" customWidth="1"/>
    <col min="17" max="17" width="9.140625" style="1" bestFit="1" customWidth="1"/>
    <col min="18" max="18" width="10.140625" style="1" customWidth="1"/>
    <col min="19" max="20" width="18.5703125" style="1" customWidth="1"/>
    <col min="21" max="22" width="16.85546875" style="1" customWidth="1"/>
    <col min="23" max="23" width="13.85546875" style="1" customWidth="1"/>
    <col min="24" max="25" width="16.85546875" style="1" customWidth="1"/>
    <col min="26" max="27" width="13.85546875" style="1" customWidth="1"/>
    <col min="28" max="28" width="16.85546875" style="1" customWidth="1"/>
    <col min="29" max="35" width="13.85546875" style="1" customWidth="1"/>
    <col min="36" max="36" width="13.140625" style="1" customWidth="1"/>
    <col min="37" max="37" width="20.42578125" style="1" customWidth="1"/>
    <col min="38" max="16384" width="9.140625" style="1"/>
  </cols>
  <sheetData>
    <row r="1" spans="1:19" s="136" customFormat="1" ht="45.75" customHeight="1" x14ac:dyDescent="0.25">
      <c r="A1" s="180" t="s">
        <v>280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181"/>
      <c r="O1" s="181"/>
      <c r="P1" s="181"/>
      <c r="Q1" s="181"/>
      <c r="R1" s="181"/>
    </row>
    <row r="3" spans="1:19" x14ac:dyDescent="0.25">
      <c r="A3" s="151" t="s">
        <v>73</v>
      </c>
      <c r="B3" s="151"/>
      <c r="C3" s="151"/>
      <c r="D3" s="151"/>
      <c r="E3" s="151"/>
      <c r="F3" s="151"/>
      <c r="G3" s="151"/>
      <c r="H3" s="151"/>
      <c r="I3" s="151"/>
      <c r="J3" s="151"/>
      <c r="K3" s="151"/>
      <c r="L3" s="151"/>
      <c r="M3" s="151"/>
      <c r="N3" s="151"/>
      <c r="O3" s="151"/>
      <c r="P3" s="151"/>
      <c r="Q3" s="151"/>
      <c r="R3" s="151"/>
      <c r="S3" s="133"/>
    </row>
    <row r="4" spans="1:19" x14ac:dyDescent="0.25">
      <c r="A4" s="149" t="s">
        <v>1</v>
      </c>
      <c r="B4" s="149"/>
      <c r="C4" s="149"/>
      <c r="D4" s="149"/>
      <c r="E4" s="149"/>
      <c r="F4" s="149"/>
      <c r="G4" s="149"/>
      <c r="H4" s="149"/>
      <c r="I4" s="149"/>
      <c r="J4" s="149"/>
      <c r="K4" s="149"/>
      <c r="L4" s="149"/>
      <c r="M4" s="149"/>
      <c r="N4" s="149"/>
      <c r="O4" s="149"/>
      <c r="P4" s="149"/>
      <c r="Q4" s="149"/>
      <c r="R4" s="149"/>
    </row>
    <row r="5" spans="1:19" x14ac:dyDescent="0.25">
      <c r="A5" s="149" t="s">
        <v>74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</row>
    <row r="6" spans="1:19" x14ac:dyDescent="0.25">
      <c r="A6" s="149" t="s">
        <v>3</v>
      </c>
      <c r="B6" s="149"/>
      <c r="C6" s="149"/>
      <c r="D6" s="149"/>
      <c r="E6" s="149"/>
      <c r="F6" s="149"/>
      <c r="G6" s="149"/>
      <c r="H6" s="149"/>
      <c r="I6" s="149"/>
      <c r="J6" s="149"/>
      <c r="K6" s="149"/>
      <c r="L6" s="149"/>
      <c r="M6" s="149"/>
      <c r="N6" s="149"/>
      <c r="O6" s="149"/>
      <c r="P6" s="149"/>
      <c r="Q6" s="149"/>
      <c r="R6" s="149"/>
    </row>
    <row r="7" spans="1:19" x14ac:dyDescent="0.25">
      <c r="A7" s="149" t="s">
        <v>4</v>
      </c>
      <c r="B7" s="149"/>
      <c r="C7" s="149"/>
      <c r="D7" s="149"/>
      <c r="E7" s="149"/>
      <c r="F7" s="149"/>
      <c r="G7" s="149"/>
      <c r="H7" s="149"/>
      <c r="I7" s="149"/>
      <c r="J7" s="149"/>
      <c r="K7" s="149"/>
      <c r="L7" s="149"/>
      <c r="M7" s="149"/>
      <c r="N7" s="149"/>
      <c r="O7" s="149"/>
      <c r="P7" s="149"/>
      <c r="Q7" s="149"/>
      <c r="R7" s="149"/>
    </row>
    <row r="8" spans="1:19" s="16" customFormat="1" x14ac:dyDescent="0.25"/>
    <row r="9" spans="1:19" s="16" customFormat="1" ht="36" customHeight="1" x14ac:dyDescent="0.25">
      <c r="A9" s="17" t="s">
        <v>5</v>
      </c>
      <c r="B9" s="17" t="s">
        <v>75</v>
      </c>
      <c r="C9" s="17" t="s">
        <v>76</v>
      </c>
      <c r="D9" s="17" t="s">
        <v>77</v>
      </c>
      <c r="E9" s="17" t="s">
        <v>78</v>
      </c>
      <c r="F9" s="17" t="s">
        <v>79</v>
      </c>
      <c r="G9" s="17" t="s">
        <v>80</v>
      </c>
      <c r="H9" s="17" t="s">
        <v>81</v>
      </c>
      <c r="I9" s="17" t="s">
        <v>82</v>
      </c>
      <c r="J9" s="17" t="s">
        <v>9</v>
      </c>
      <c r="K9" s="17" t="s">
        <v>83</v>
      </c>
      <c r="L9" s="17" t="s">
        <v>84</v>
      </c>
      <c r="M9" s="17" t="s">
        <v>85</v>
      </c>
      <c r="N9" s="17" t="s">
        <v>86</v>
      </c>
      <c r="O9" s="17" t="s">
        <v>87</v>
      </c>
      <c r="P9" s="17" t="s">
        <v>88</v>
      </c>
      <c r="Q9" s="17" t="s">
        <v>89</v>
      </c>
      <c r="R9" s="17" t="s">
        <v>11</v>
      </c>
    </row>
    <row r="10" spans="1:19" s="16" customFormat="1" x14ac:dyDescent="0.25">
      <c r="A10" s="6" t="s">
        <v>12</v>
      </c>
      <c r="B10" s="25">
        <v>0</v>
      </c>
      <c r="C10" s="25">
        <v>0</v>
      </c>
      <c r="D10" s="25">
        <v>0</v>
      </c>
      <c r="E10" s="25">
        <v>0</v>
      </c>
      <c r="F10" s="25">
        <v>0</v>
      </c>
      <c r="G10" s="25">
        <v>0</v>
      </c>
      <c r="H10" s="25">
        <v>0</v>
      </c>
      <c r="I10" s="25">
        <v>0</v>
      </c>
      <c r="J10" s="25">
        <v>0</v>
      </c>
      <c r="K10" s="25">
        <v>0</v>
      </c>
      <c r="L10" s="25">
        <v>0</v>
      </c>
      <c r="M10" s="25">
        <v>0</v>
      </c>
      <c r="N10" s="25">
        <v>0</v>
      </c>
      <c r="O10" s="25">
        <v>0</v>
      </c>
      <c r="P10" s="25">
        <v>0</v>
      </c>
      <c r="Q10" s="25">
        <v>0</v>
      </c>
      <c r="R10" s="25">
        <v>0</v>
      </c>
    </row>
    <row r="11" spans="1:19" s="16" customFormat="1" x14ac:dyDescent="0.25">
      <c r="A11" s="23" t="s">
        <v>13</v>
      </c>
      <c r="B11" s="24">
        <v>628.86225999999999</v>
      </c>
      <c r="C11" s="24">
        <v>319.47838000000002</v>
      </c>
      <c r="D11" s="24">
        <v>9.3345500000000001</v>
      </c>
      <c r="E11" s="24">
        <v>6905.0569699999996</v>
      </c>
      <c r="F11" s="24">
        <v>4089.7649700000002</v>
      </c>
      <c r="G11" s="24">
        <v>0</v>
      </c>
      <c r="H11" s="24">
        <v>7202.8508899999997</v>
      </c>
      <c r="I11" s="24">
        <v>0</v>
      </c>
      <c r="J11" s="24">
        <v>24773.515050000002</v>
      </c>
      <c r="K11" s="24">
        <v>7677.1712500000003</v>
      </c>
      <c r="L11" s="24">
        <v>639.12139000000002</v>
      </c>
      <c r="M11" s="24">
        <v>0</v>
      </c>
      <c r="N11" s="24">
        <v>0</v>
      </c>
      <c r="O11" s="24">
        <v>0</v>
      </c>
      <c r="P11" s="24">
        <v>0</v>
      </c>
      <c r="Q11" s="24">
        <v>89408.878700000001</v>
      </c>
      <c r="R11" s="24">
        <v>141654.03440999999</v>
      </c>
    </row>
    <row r="12" spans="1:19" s="16" customFormat="1" x14ac:dyDescent="0.25">
      <c r="A12" s="23" t="s">
        <v>14</v>
      </c>
      <c r="B12" s="24">
        <v>6547.9127200000003</v>
      </c>
      <c r="C12" s="24">
        <v>7875.8663999999999</v>
      </c>
      <c r="D12" s="24">
        <v>0</v>
      </c>
      <c r="E12" s="24">
        <v>6413.9528200000004</v>
      </c>
      <c r="F12" s="24">
        <v>0</v>
      </c>
      <c r="G12" s="24">
        <v>0</v>
      </c>
      <c r="H12" s="24">
        <v>0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  <c r="O12" s="24">
        <v>0</v>
      </c>
      <c r="P12" s="24">
        <v>0</v>
      </c>
      <c r="Q12" s="24">
        <v>0</v>
      </c>
      <c r="R12" s="24">
        <v>20837.731939999998</v>
      </c>
    </row>
    <row r="13" spans="1:19" s="16" customFormat="1" x14ac:dyDescent="0.25">
      <c r="A13" s="23" t="s">
        <v>15</v>
      </c>
      <c r="B13" s="24">
        <v>891.97452999999996</v>
      </c>
      <c r="C13" s="24">
        <v>610.10970999999995</v>
      </c>
      <c r="D13" s="24">
        <v>333.92797999999999</v>
      </c>
      <c r="E13" s="24">
        <v>0.44624999999999998</v>
      </c>
      <c r="F13" s="24">
        <v>5591.3788199999999</v>
      </c>
      <c r="G13" s="24">
        <v>0</v>
      </c>
      <c r="H13" s="24">
        <v>5.98813</v>
      </c>
      <c r="I13" s="24">
        <v>0</v>
      </c>
      <c r="J13" s="24">
        <v>2160.4843000000001</v>
      </c>
      <c r="K13" s="24">
        <v>2288.9325800000001</v>
      </c>
      <c r="L13" s="24">
        <v>45.548850000000002</v>
      </c>
      <c r="M13" s="24">
        <v>0</v>
      </c>
      <c r="N13" s="24">
        <v>0</v>
      </c>
      <c r="O13" s="24">
        <v>0</v>
      </c>
      <c r="P13" s="24">
        <v>0</v>
      </c>
      <c r="Q13" s="24">
        <v>169.88729000000001</v>
      </c>
      <c r="R13" s="24">
        <v>12098.67844</v>
      </c>
    </row>
    <row r="14" spans="1:19" s="16" customFormat="1" x14ac:dyDescent="0.25">
      <c r="A14" s="23" t="s">
        <v>16</v>
      </c>
      <c r="B14" s="24">
        <v>227.23209</v>
      </c>
      <c r="C14" s="24">
        <v>148.62913</v>
      </c>
      <c r="D14" s="24">
        <v>0</v>
      </c>
      <c r="E14" s="24">
        <v>40167.988940000003</v>
      </c>
      <c r="F14" s="24">
        <v>210.62942000000001</v>
      </c>
      <c r="G14" s="24">
        <v>0</v>
      </c>
      <c r="H14" s="24">
        <v>1168.50739</v>
      </c>
      <c r="I14" s="24">
        <v>0</v>
      </c>
      <c r="J14" s="24">
        <v>13154.86773</v>
      </c>
      <c r="K14" s="24">
        <v>458.37878999999998</v>
      </c>
      <c r="L14" s="24">
        <v>2608.7811000000002</v>
      </c>
      <c r="M14" s="24">
        <v>0</v>
      </c>
      <c r="N14" s="24">
        <v>0</v>
      </c>
      <c r="O14" s="24">
        <v>0</v>
      </c>
      <c r="P14" s="24">
        <v>0</v>
      </c>
      <c r="Q14" s="24">
        <v>25875.251919999999</v>
      </c>
      <c r="R14" s="24">
        <v>84020.266510000001</v>
      </c>
    </row>
    <row r="15" spans="1:19" s="16" customFormat="1" x14ac:dyDescent="0.25">
      <c r="A15" s="23" t="s">
        <v>17</v>
      </c>
      <c r="B15" s="24">
        <v>1502.4664299999999</v>
      </c>
      <c r="C15" s="24">
        <v>3.3248600000000001</v>
      </c>
      <c r="D15" s="24">
        <v>0</v>
      </c>
      <c r="E15" s="24">
        <v>0</v>
      </c>
      <c r="F15" s="24">
        <v>15.3216</v>
      </c>
      <c r="G15" s="24">
        <v>0</v>
      </c>
      <c r="H15" s="24">
        <v>28.882950000000001</v>
      </c>
      <c r="I15" s="24">
        <v>0</v>
      </c>
      <c r="J15" s="24">
        <v>893.12455</v>
      </c>
      <c r="K15" s="24">
        <v>11923.96365</v>
      </c>
      <c r="L15" s="24">
        <v>54.6768</v>
      </c>
      <c r="M15" s="24">
        <v>0</v>
      </c>
      <c r="N15" s="24">
        <v>0</v>
      </c>
      <c r="O15" s="24">
        <v>0</v>
      </c>
      <c r="P15" s="24">
        <v>0</v>
      </c>
      <c r="Q15" s="24">
        <v>18.14</v>
      </c>
      <c r="R15" s="24">
        <v>14439.900839999998</v>
      </c>
    </row>
    <row r="16" spans="1:19" s="16" customFormat="1" x14ac:dyDescent="0.25">
      <c r="A16" s="23" t="s">
        <v>18</v>
      </c>
      <c r="B16" s="24">
        <v>19858.338540000001</v>
      </c>
      <c r="C16" s="24">
        <v>3418.8881099999999</v>
      </c>
      <c r="D16" s="24">
        <v>0</v>
      </c>
      <c r="E16" s="24">
        <v>13702.96126</v>
      </c>
      <c r="F16" s="24">
        <v>1601.90038</v>
      </c>
      <c r="G16" s="24">
        <v>0</v>
      </c>
      <c r="H16" s="24">
        <v>114939.48947</v>
      </c>
      <c r="I16" s="24">
        <v>19.230250000000002</v>
      </c>
      <c r="J16" s="24">
        <v>121751.91635</v>
      </c>
      <c r="K16" s="24">
        <v>0</v>
      </c>
      <c r="L16" s="24">
        <v>185.40190999999999</v>
      </c>
      <c r="M16" s="24">
        <v>0</v>
      </c>
      <c r="N16" s="24">
        <v>0</v>
      </c>
      <c r="O16" s="24">
        <v>0</v>
      </c>
      <c r="P16" s="24">
        <v>0</v>
      </c>
      <c r="Q16" s="24">
        <v>38500.208859999999</v>
      </c>
      <c r="R16" s="24">
        <v>313978.33513000002</v>
      </c>
    </row>
    <row r="17" spans="1:18" s="16" customFormat="1" x14ac:dyDescent="0.25">
      <c r="A17" s="23" t="s">
        <v>19</v>
      </c>
      <c r="B17" s="24">
        <v>0</v>
      </c>
      <c r="C17" s="24">
        <v>0</v>
      </c>
      <c r="D17" s="24">
        <v>0</v>
      </c>
      <c r="E17" s="24">
        <v>0</v>
      </c>
      <c r="F17" s="24">
        <v>0</v>
      </c>
      <c r="G17" s="24">
        <v>0</v>
      </c>
      <c r="H17" s="24">
        <v>0</v>
      </c>
      <c r="I17" s="24">
        <v>0</v>
      </c>
      <c r="J17" s="24">
        <v>0</v>
      </c>
      <c r="K17" s="24">
        <v>0</v>
      </c>
      <c r="L17" s="24">
        <v>0</v>
      </c>
      <c r="M17" s="24">
        <v>0</v>
      </c>
      <c r="N17" s="24">
        <v>0</v>
      </c>
      <c r="O17" s="24">
        <v>0</v>
      </c>
      <c r="P17" s="24">
        <v>0</v>
      </c>
      <c r="Q17" s="24">
        <v>0</v>
      </c>
      <c r="R17" s="24">
        <v>0</v>
      </c>
    </row>
    <row r="18" spans="1:18" s="16" customFormat="1" x14ac:dyDescent="0.25">
      <c r="A18" s="23" t="s">
        <v>20</v>
      </c>
      <c r="B18" s="24">
        <v>1106.2229600000001</v>
      </c>
      <c r="C18" s="24">
        <v>0</v>
      </c>
      <c r="D18" s="24">
        <v>0</v>
      </c>
      <c r="E18" s="24">
        <v>0</v>
      </c>
      <c r="F18" s="24">
        <v>0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  <c r="O18" s="24">
        <v>0</v>
      </c>
      <c r="P18" s="24">
        <v>0</v>
      </c>
      <c r="Q18" s="24">
        <v>3336.0978300000002</v>
      </c>
      <c r="R18" s="24">
        <v>4442.3207899999998</v>
      </c>
    </row>
    <row r="19" spans="1:18" s="16" customFormat="1" x14ac:dyDescent="0.25">
      <c r="A19" s="23" t="s">
        <v>21</v>
      </c>
      <c r="B19" s="24">
        <v>0</v>
      </c>
      <c r="C19" s="24">
        <v>0</v>
      </c>
      <c r="D19" s="24">
        <v>0</v>
      </c>
      <c r="E19" s="24">
        <v>8771.9926599999999</v>
      </c>
      <c r="F19" s="24">
        <v>0</v>
      </c>
      <c r="G19" s="24">
        <v>0</v>
      </c>
      <c r="H19" s="24">
        <v>901143.79026000004</v>
      </c>
      <c r="I19" s="24">
        <v>0</v>
      </c>
      <c r="J19" s="24">
        <v>14940.053449999999</v>
      </c>
      <c r="K19" s="24">
        <v>0</v>
      </c>
      <c r="L19" s="24">
        <v>0</v>
      </c>
      <c r="M19" s="24">
        <v>0</v>
      </c>
      <c r="N19" s="24">
        <v>0</v>
      </c>
      <c r="O19" s="24">
        <v>0</v>
      </c>
      <c r="P19" s="24">
        <v>0</v>
      </c>
      <c r="Q19" s="24">
        <v>130382.53114000001</v>
      </c>
      <c r="R19" s="24">
        <v>1055238.36751</v>
      </c>
    </row>
    <row r="20" spans="1:18" s="16" customFormat="1" x14ac:dyDescent="0.25">
      <c r="A20" s="6" t="s">
        <v>22</v>
      </c>
      <c r="B20" s="24">
        <v>0</v>
      </c>
      <c r="C20" s="24">
        <v>0</v>
      </c>
      <c r="D20" s="24">
        <v>0</v>
      </c>
      <c r="E20" s="24">
        <v>0</v>
      </c>
      <c r="F20" s="24"/>
      <c r="G20" s="24">
        <v>0</v>
      </c>
      <c r="H20" s="24">
        <v>0</v>
      </c>
      <c r="I20" s="24">
        <v>0</v>
      </c>
      <c r="J20" s="24">
        <v>0</v>
      </c>
      <c r="K20" s="24">
        <v>0</v>
      </c>
      <c r="L20" s="24"/>
      <c r="M20" s="24">
        <v>0</v>
      </c>
      <c r="N20" s="24">
        <v>0</v>
      </c>
      <c r="O20" s="24">
        <v>0</v>
      </c>
      <c r="P20" s="24">
        <v>0</v>
      </c>
      <c r="Q20" s="24">
        <v>0</v>
      </c>
      <c r="R20" s="24">
        <v>0</v>
      </c>
    </row>
    <row r="21" spans="1:18" s="16" customFormat="1" x14ac:dyDescent="0.25">
      <c r="A21" s="23" t="s">
        <v>23</v>
      </c>
      <c r="B21" s="24">
        <v>21173.789629999999</v>
      </c>
      <c r="C21" s="24">
        <v>0</v>
      </c>
      <c r="D21" s="24">
        <v>104.96289</v>
      </c>
      <c r="E21" s="24">
        <v>10768.163140000001</v>
      </c>
      <c r="F21" s="24">
        <v>1484.2922799999999</v>
      </c>
      <c r="G21" s="24">
        <v>0</v>
      </c>
      <c r="H21" s="24">
        <v>222710.36934</v>
      </c>
      <c r="I21" s="24">
        <v>0</v>
      </c>
      <c r="J21" s="24">
        <v>663361.95418</v>
      </c>
      <c r="K21" s="24">
        <v>2240.9717500000002</v>
      </c>
      <c r="L21" s="24">
        <v>7114.0416699999996</v>
      </c>
      <c r="M21" s="24">
        <v>0</v>
      </c>
      <c r="N21" s="24">
        <v>0</v>
      </c>
      <c r="O21" s="24">
        <v>0</v>
      </c>
      <c r="P21" s="24">
        <v>0</v>
      </c>
      <c r="Q21" s="24">
        <v>5419.5156200000001</v>
      </c>
      <c r="R21" s="24">
        <v>934378.06049999991</v>
      </c>
    </row>
    <row r="22" spans="1:18" s="16" customFormat="1" x14ac:dyDescent="0.25">
      <c r="A22" s="23" t="s">
        <v>24</v>
      </c>
      <c r="B22" s="24">
        <v>247.99270000000001</v>
      </c>
      <c r="C22" s="24">
        <v>6.8337000000000003</v>
      </c>
      <c r="D22" s="24">
        <v>0.35121999999999998</v>
      </c>
      <c r="E22" s="24">
        <v>0</v>
      </c>
      <c r="F22" s="24">
        <v>197.44286</v>
      </c>
      <c r="G22" s="24">
        <v>0</v>
      </c>
      <c r="H22" s="24">
        <v>0</v>
      </c>
      <c r="I22" s="24">
        <v>0</v>
      </c>
      <c r="J22" s="24">
        <v>0</v>
      </c>
      <c r="K22" s="24">
        <v>1045.93516</v>
      </c>
      <c r="L22" s="24">
        <v>413.66023000000001</v>
      </c>
      <c r="M22" s="24">
        <v>0</v>
      </c>
      <c r="N22" s="24">
        <v>0</v>
      </c>
      <c r="O22" s="24">
        <v>0</v>
      </c>
      <c r="P22" s="24">
        <v>0</v>
      </c>
      <c r="Q22" s="24">
        <v>0</v>
      </c>
      <c r="R22" s="24">
        <v>1912.21587</v>
      </c>
    </row>
    <row r="23" spans="1:18" s="16" customFormat="1" x14ac:dyDescent="0.25">
      <c r="A23" s="23" t="s">
        <v>25</v>
      </c>
      <c r="B23" s="24">
        <v>2147.33619</v>
      </c>
      <c r="C23" s="24">
        <v>138.96598</v>
      </c>
      <c r="D23" s="24">
        <v>254.00837000000001</v>
      </c>
      <c r="E23" s="24">
        <v>22540.52464</v>
      </c>
      <c r="F23" s="24">
        <v>5193.3144400000001</v>
      </c>
      <c r="G23" s="24">
        <v>0</v>
      </c>
      <c r="H23" s="24">
        <v>0</v>
      </c>
      <c r="I23" s="24">
        <v>0</v>
      </c>
      <c r="J23" s="24">
        <v>26415.919880000001</v>
      </c>
      <c r="K23" s="24">
        <v>3026.33068</v>
      </c>
      <c r="L23" s="24">
        <v>4174.0456000000004</v>
      </c>
      <c r="M23" s="24">
        <v>0</v>
      </c>
      <c r="N23" s="24">
        <v>0</v>
      </c>
      <c r="O23" s="24">
        <v>0</v>
      </c>
      <c r="P23" s="24">
        <v>0</v>
      </c>
      <c r="Q23" s="24">
        <v>17206.578819999999</v>
      </c>
      <c r="R23" s="24">
        <v>81097.02459999999</v>
      </c>
    </row>
    <row r="24" spans="1:18" s="16" customFormat="1" x14ac:dyDescent="0.25">
      <c r="A24" s="23" t="s">
        <v>26</v>
      </c>
      <c r="B24" s="24">
        <v>11939.972180000001</v>
      </c>
      <c r="C24" s="24">
        <v>2804.0408000000002</v>
      </c>
      <c r="D24" s="24">
        <v>1654.5336199999999</v>
      </c>
      <c r="E24" s="24">
        <v>2506.4400900000001</v>
      </c>
      <c r="F24" s="24">
        <v>10027.811879999999</v>
      </c>
      <c r="G24" s="24">
        <v>0</v>
      </c>
      <c r="H24" s="24">
        <v>183.83741000000001</v>
      </c>
      <c r="I24" s="24">
        <v>0</v>
      </c>
      <c r="J24" s="24">
        <v>63267.059220000003</v>
      </c>
      <c r="K24" s="24">
        <v>102474.05095999999</v>
      </c>
      <c r="L24" s="24">
        <v>3383.3793700000001</v>
      </c>
      <c r="M24" s="24">
        <v>0</v>
      </c>
      <c r="N24" s="24">
        <v>0</v>
      </c>
      <c r="O24" s="24">
        <v>0</v>
      </c>
      <c r="P24" s="24">
        <v>0</v>
      </c>
      <c r="Q24" s="24">
        <v>8517.1954999999998</v>
      </c>
      <c r="R24" s="24">
        <v>206758.32102999999</v>
      </c>
    </row>
    <row r="25" spans="1:18" s="16" customFormat="1" x14ac:dyDescent="0.25">
      <c r="A25" s="23" t="s">
        <v>27</v>
      </c>
      <c r="B25" s="24">
        <v>158.74359000000001</v>
      </c>
      <c r="C25" s="24">
        <v>0</v>
      </c>
      <c r="D25" s="24">
        <v>0</v>
      </c>
      <c r="E25" s="24">
        <v>0</v>
      </c>
      <c r="F25" s="24">
        <v>0</v>
      </c>
      <c r="G25" s="24">
        <v>0</v>
      </c>
      <c r="H25" s="24">
        <v>0</v>
      </c>
      <c r="I25" s="24">
        <v>0</v>
      </c>
      <c r="J25" s="24">
        <v>4.85717</v>
      </c>
      <c r="K25" s="24">
        <v>2728.3407900000002</v>
      </c>
      <c r="L25" s="24">
        <v>162.71438000000001</v>
      </c>
      <c r="M25" s="24">
        <v>0</v>
      </c>
      <c r="N25" s="24">
        <v>0</v>
      </c>
      <c r="O25" s="24">
        <v>0</v>
      </c>
      <c r="P25" s="24">
        <v>0</v>
      </c>
      <c r="Q25" s="24">
        <v>0</v>
      </c>
      <c r="R25" s="24">
        <v>3054.6559299999999</v>
      </c>
    </row>
    <row r="26" spans="1:18" s="16" customFormat="1" x14ac:dyDescent="0.25">
      <c r="A26" s="23" t="s">
        <v>28</v>
      </c>
      <c r="B26" s="24">
        <v>188624.13401000001</v>
      </c>
      <c r="C26" s="24">
        <v>67875.555219999995</v>
      </c>
      <c r="D26" s="24">
        <v>5491.6633400000001</v>
      </c>
      <c r="E26" s="24">
        <v>39174.281920000001</v>
      </c>
      <c r="F26" s="24">
        <v>12286.235489999999</v>
      </c>
      <c r="G26" s="24">
        <v>0</v>
      </c>
      <c r="H26" s="24">
        <v>4562.3692000000001</v>
      </c>
      <c r="I26" s="24">
        <v>10896.72357</v>
      </c>
      <c r="J26" s="24">
        <v>138337.60454</v>
      </c>
      <c r="K26" s="24">
        <v>19291.89057</v>
      </c>
      <c r="L26" s="24">
        <v>13768.6644</v>
      </c>
      <c r="M26" s="24">
        <v>0</v>
      </c>
      <c r="N26" s="24">
        <v>0</v>
      </c>
      <c r="O26" s="24">
        <v>0</v>
      </c>
      <c r="P26" s="24">
        <v>0</v>
      </c>
      <c r="Q26" s="24">
        <v>30551.4951</v>
      </c>
      <c r="R26" s="24">
        <v>530860.61736000003</v>
      </c>
    </row>
    <row r="27" spans="1:18" s="16" customFormat="1" x14ac:dyDescent="0.25">
      <c r="A27" s="23" t="s">
        <v>29</v>
      </c>
      <c r="B27" s="24">
        <v>0</v>
      </c>
      <c r="C27" s="24">
        <v>0</v>
      </c>
      <c r="D27" s="24">
        <v>0</v>
      </c>
      <c r="E27" s="24">
        <v>0</v>
      </c>
      <c r="F27" s="24">
        <v>0</v>
      </c>
      <c r="G27" s="24">
        <v>0</v>
      </c>
      <c r="H27" s="24">
        <v>0</v>
      </c>
      <c r="I27" s="24">
        <v>0</v>
      </c>
      <c r="J27" s="24">
        <v>0</v>
      </c>
      <c r="K27" s="24">
        <v>0</v>
      </c>
      <c r="L27" s="24">
        <v>0</v>
      </c>
      <c r="M27" s="24">
        <v>0</v>
      </c>
      <c r="N27" s="24">
        <v>0</v>
      </c>
      <c r="O27" s="24">
        <v>0</v>
      </c>
      <c r="P27" s="24">
        <v>0</v>
      </c>
      <c r="Q27" s="24">
        <v>0</v>
      </c>
      <c r="R27" s="24">
        <v>0</v>
      </c>
    </row>
    <row r="28" spans="1:18" s="16" customFormat="1" x14ac:dyDescent="0.25">
      <c r="A28" s="6" t="s">
        <v>30</v>
      </c>
      <c r="B28" s="24">
        <v>0</v>
      </c>
      <c r="C28" s="24">
        <v>0</v>
      </c>
      <c r="D28" s="24">
        <v>0</v>
      </c>
      <c r="E28" s="24">
        <v>0</v>
      </c>
      <c r="F28" s="24">
        <v>0</v>
      </c>
      <c r="G28" s="24">
        <v>0</v>
      </c>
      <c r="H28" s="24">
        <v>0</v>
      </c>
      <c r="I28" s="24">
        <v>0</v>
      </c>
      <c r="J28" s="24">
        <v>0</v>
      </c>
      <c r="K28" s="24">
        <v>0</v>
      </c>
      <c r="L28" s="24">
        <v>0</v>
      </c>
      <c r="M28" s="24">
        <v>0</v>
      </c>
      <c r="N28" s="24">
        <v>0</v>
      </c>
      <c r="O28" s="24">
        <v>0</v>
      </c>
      <c r="P28" s="24">
        <v>0</v>
      </c>
      <c r="Q28" s="24">
        <v>0</v>
      </c>
      <c r="R28" s="24">
        <v>0</v>
      </c>
    </row>
    <row r="29" spans="1:18" s="16" customFormat="1" x14ac:dyDescent="0.25">
      <c r="A29" s="23" t="s">
        <v>31</v>
      </c>
      <c r="B29" s="24">
        <v>19448.308570000001</v>
      </c>
      <c r="C29" s="24">
        <v>8017.1437999999998</v>
      </c>
      <c r="D29" s="24">
        <v>3630.38348</v>
      </c>
      <c r="E29" s="24">
        <v>91637.158609999999</v>
      </c>
      <c r="F29" s="24">
        <v>15007.71738</v>
      </c>
      <c r="G29" s="24">
        <v>0</v>
      </c>
      <c r="H29" s="24">
        <v>0</v>
      </c>
      <c r="I29" s="24">
        <v>0</v>
      </c>
      <c r="J29" s="24">
        <v>58913.913650000002</v>
      </c>
      <c r="K29" s="24">
        <v>21262.433550000002</v>
      </c>
      <c r="L29" s="24">
        <v>7630.7927799999998</v>
      </c>
      <c r="M29" s="24">
        <v>0</v>
      </c>
      <c r="N29" s="24">
        <v>0</v>
      </c>
      <c r="O29" s="24">
        <v>0</v>
      </c>
      <c r="P29" s="24">
        <v>0</v>
      </c>
      <c r="Q29" s="24">
        <v>125879.15345</v>
      </c>
      <c r="R29" s="24">
        <v>351427.00527000002</v>
      </c>
    </row>
    <row r="30" spans="1:18" s="16" customFormat="1" x14ac:dyDescent="0.25">
      <c r="A30" s="23" t="s">
        <v>32</v>
      </c>
      <c r="B30" s="24">
        <v>653.98009000000002</v>
      </c>
      <c r="C30" s="24">
        <v>206.39768000000001</v>
      </c>
      <c r="D30" s="24">
        <v>0</v>
      </c>
      <c r="E30" s="24">
        <v>0</v>
      </c>
      <c r="F30" s="24">
        <v>0</v>
      </c>
      <c r="G30" s="24">
        <v>0</v>
      </c>
      <c r="H30" s="24">
        <v>1677.26783</v>
      </c>
      <c r="I30" s="24">
        <v>0</v>
      </c>
      <c r="J30" s="24">
        <v>9749.8700700000009</v>
      </c>
      <c r="K30" s="24">
        <v>17722.78947</v>
      </c>
      <c r="L30" s="24">
        <v>8392.3565500000004</v>
      </c>
      <c r="M30" s="24">
        <v>0</v>
      </c>
      <c r="N30" s="24">
        <v>0</v>
      </c>
      <c r="O30" s="24">
        <v>0</v>
      </c>
      <c r="P30" s="24">
        <v>0</v>
      </c>
      <c r="Q30" s="24">
        <v>21.44444</v>
      </c>
      <c r="R30" s="24">
        <v>38424.10613</v>
      </c>
    </row>
    <row r="31" spans="1:18" s="16" customFormat="1" x14ac:dyDescent="0.25">
      <c r="A31" s="23" t="s">
        <v>33</v>
      </c>
      <c r="B31" s="24">
        <v>0</v>
      </c>
      <c r="C31" s="24">
        <v>0</v>
      </c>
      <c r="D31" s="24">
        <v>0</v>
      </c>
      <c r="E31" s="24">
        <v>0</v>
      </c>
      <c r="F31" s="24">
        <v>15.162000000000001</v>
      </c>
      <c r="G31" s="24">
        <v>0</v>
      </c>
      <c r="H31" s="24">
        <v>0</v>
      </c>
      <c r="I31" s="24">
        <v>0</v>
      </c>
      <c r="J31" s="24">
        <v>332.73764999999997</v>
      </c>
      <c r="K31" s="24">
        <v>433.80203999999998</v>
      </c>
      <c r="L31" s="24">
        <v>2443.59031</v>
      </c>
      <c r="M31" s="24">
        <v>0</v>
      </c>
      <c r="N31" s="24">
        <v>0</v>
      </c>
      <c r="O31" s="24">
        <v>0</v>
      </c>
      <c r="P31" s="24">
        <v>0</v>
      </c>
      <c r="Q31" s="24">
        <v>0</v>
      </c>
      <c r="R31" s="24">
        <v>3225.2919999999999</v>
      </c>
    </row>
    <row r="32" spans="1:18" s="16" customFormat="1" x14ac:dyDescent="0.25">
      <c r="A32" s="6" t="s">
        <v>34</v>
      </c>
      <c r="B32" s="24">
        <v>0</v>
      </c>
      <c r="C32" s="24">
        <v>0</v>
      </c>
      <c r="D32" s="24">
        <v>0</v>
      </c>
      <c r="E32" s="24">
        <v>0</v>
      </c>
      <c r="F32" s="24">
        <v>0</v>
      </c>
      <c r="G32" s="24">
        <v>0</v>
      </c>
      <c r="H32" s="24">
        <v>0</v>
      </c>
      <c r="I32" s="24"/>
      <c r="J32" s="24">
        <v>0</v>
      </c>
      <c r="K32" s="24">
        <v>0</v>
      </c>
      <c r="L32" s="24">
        <v>0</v>
      </c>
      <c r="M32" s="24">
        <v>0</v>
      </c>
      <c r="N32" s="24">
        <v>0</v>
      </c>
      <c r="O32" s="24">
        <v>0</v>
      </c>
      <c r="P32" s="24">
        <v>0</v>
      </c>
      <c r="Q32" s="24">
        <v>0</v>
      </c>
      <c r="R32" s="24">
        <v>0</v>
      </c>
    </row>
    <row r="33" spans="1:18" s="16" customFormat="1" x14ac:dyDescent="0.25">
      <c r="A33" s="23" t="s">
        <v>35</v>
      </c>
      <c r="B33" s="24">
        <v>26400.757590000001</v>
      </c>
      <c r="C33" s="24">
        <v>839.04881</v>
      </c>
      <c r="D33" s="24">
        <v>450.28332999999998</v>
      </c>
      <c r="E33" s="24">
        <v>1630.5288599999999</v>
      </c>
      <c r="F33" s="24">
        <v>606.56155000000001</v>
      </c>
      <c r="G33" s="24">
        <v>0</v>
      </c>
      <c r="H33" s="24">
        <v>0</v>
      </c>
      <c r="I33" s="24">
        <v>0</v>
      </c>
      <c r="J33" s="24">
        <v>75849.197589999996</v>
      </c>
      <c r="K33" s="24">
        <v>10308.801390000001</v>
      </c>
      <c r="L33" s="24">
        <v>1115.8836899999999</v>
      </c>
      <c r="M33" s="24">
        <v>0</v>
      </c>
      <c r="N33" s="24">
        <v>0</v>
      </c>
      <c r="O33" s="24">
        <v>0</v>
      </c>
      <c r="P33" s="24">
        <v>0</v>
      </c>
      <c r="Q33" s="24">
        <v>379.25538999999998</v>
      </c>
      <c r="R33" s="24">
        <v>117580.31819999999</v>
      </c>
    </row>
    <row r="34" spans="1:18" s="16" customFormat="1" x14ac:dyDescent="0.25">
      <c r="A34" s="23" t="s">
        <v>36</v>
      </c>
      <c r="B34" s="24">
        <v>499.62885</v>
      </c>
      <c r="C34" s="24">
        <v>11.171519999999999</v>
      </c>
      <c r="D34" s="24">
        <v>13606.628049999999</v>
      </c>
      <c r="E34" s="24">
        <v>606.25783000000001</v>
      </c>
      <c r="F34" s="24">
        <v>1589.1637499999999</v>
      </c>
      <c r="G34" s="24">
        <v>0</v>
      </c>
      <c r="H34" s="24">
        <v>0</v>
      </c>
      <c r="I34" s="24">
        <v>0</v>
      </c>
      <c r="J34" s="24">
        <v>10670.67022</v>
      </c>
      <c r="K34" s="24">
        <v>0</v>
      </c>
      <c r="L34" s="24">
        <v>91.561499999999995</v>
      </c>
      <c r="M34" s="24">
        <v>0</v>
      </c>
      <c r="N34" s="24">
        <v>0</v>
      </c>
      <c r="O34" s="24">
        <v>0</v>
      </c>
      <c r="P34" s="24">
        <v>0</v>
      </c>
      <c r="Q34" s="24">
        <v>219356.46458</v>
      </c>
      <c r="R34" s="24">
        <v>246431.54629999999</v>
      </c>
    </row>
    <row r="35" spans="1:18" s="16" customFormat="1" x14ac:dyDescent="0.25">
      <c r="A35" s="23" t="s">
        <v>37</v>
      </c>
      <c r="B35" s="24">
        <v>10588.23072</v>
      </c>
      <c r="C35" s="24">
        <v>2210.9160900000002</v>
      </c>
      <c r="D35" s="24">
        <v>1034.7789399999999</v>
      </c>
      <c r="E35" s="24">
        <v>32713.181240000002</v>
      </c>
      <c r="F35" s="24">
        <v>3987.43372</v>
      </c>
      <c r="G35" s="24">
        <v>0</v>
      </c>
      <c r="H35" s="24">
        <v>41322.388400000003</v>
      </c>
      <c r="I35" s="24">
        <v>0</v>
      </c>
      <c r="J35" s="24">
        <v>78640.086710000003</v>
      </c>
      <c r="K35" s="24">
        <v>25507.26873</v>
      </c>
      <c r="L35" s="24">
        <v>644.74099000000001</v>
      </c>
      <c r="M35" s="24">
        <v>0</v>
      </c>
      <c r="N35" s="24">
        <v>0</v>
      </c>
      <c r="O35" s="24">
        <v>0</v>
      </c>
      <c r="P35" s="24">
        <v>0</v>
      </c>
      <c r="Q35" s="24">
        <v>241036.40862999999</v>
      </c>
      <c r="R35" s="24">
        <v>437685.43417000002</v>
      </c>
    </row>
    <row r="36" spans="1:18" s="16" customFormat="1" x14ac:dyDescent="0.25">
      <c r="A36" s="23" t="s">
        <v>38</v>
      </c>
      <c r="B36" s="24">
        <v>4509.89527</v>
      </c>
      <c r="C36" s="24">
        <v>4706.4337599999999</v>
      </c>
      <c r="D36" s="24">
        <v>3681.9594499999998</v>
      </c>
      <c r="E36" s="24">
        <v>66614.074500000002</v>
      </c>
      <c r="F36" s="24">
        <v>6746.79504</v>
      </c>
      <c r="G36" s="24">
        <v>0</v>
      </c>
      <c r="H36" s="24">
        <v>621765.92327999999</v>
      </c>
      <c r="I36" s="24">
        <v>5316.0406599999997</v>
      </c>
      <c r="J36" s="24">
        <v>499455.58052999998</v>
      </c>
      <c r="K36" s="24">
        <v>3625.3645299999998</v>
      </c>
      <c r="L36" s="24">
        <v>10436.31062</v>
      </c>
      <c r="M36" s="24">
        <v>0</v>
      </c>
      <c r="N36" s="24">
        <v>0</v>
      </c>
      <c r="O36" s="24">
        <v>123259.64277999999</v>
      </c>
      <c r="P36" s="24">
        <v>0</v>
      </c>
      <c r="Q36" s="24">
        <v>83194.343689999994</v>
      </c>
      <c r="R36" s="24">
        <v>1433312.36411</v>
      </c>
    </row>
    <row r="37" spans="1:18" s="16" customFormat="1" x14ac:dyDescent="0.25">
      <c r="A37" s="23" t="s">
        <v>39</v>
      </c>
      <c r="B37" s="24">
        <v>694.79561000000001</v>
      </c>
      <c r="C37" s="24">
        <v>0</v>
      </c>
      <c r="D37" s="24">
        <v>0</v>
      </c>
      <c r="E37" s="24">
        <v>0</v>
      </c>
      <c r="F37" s="24">
        <v>116265.83835999999</v>
      </c>
      <c r="G37" s="24">
        <v>0</v>
      </c>
      <c r="H37" s="24">
        <v>146772.64455</v>
      </c>
      <c r="I37" s="24">
        <v>0</v>
      </c>
      <c r="J37" s="24">
        <v>30199.161069999998</v>
      </c>
      <c r="K37" s="24">
        <v>129131.12394</v>
      </c>
      <c r="L37" s="24">
        <v>75.68477</v>
      </c>
      <c r="M37" s="24">
        <v>0</v>
      </c>
      <c r="N37" s="24">
        <v>0</v>
      </c>
      <c r="O37" s="24">
        <v>0</v>
      </c>
      <c r="P37" s="24">
        <v>0</v>
      </c>
      <c r="Q37" s="24">
        <v>44518.751329999999</v>
      </c>
      <c r="R37" s="24">
        <v>467657.99962999998</v>
      </c>
    </row>
    <row r="38" spans="1:18" s="16" customFormat="1" x14ac:dyDescent="0.25">
      <c r="A38" s="6" t="s">
        <v>40</v>
      </c>
      <c r="B38" s="24">
        <v>0</v>
      </c>
      <c r="C38" s="24">
        <v>0</v>
      </c>
      <c r="D38" s="24">
        <v>0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24">
        <v>0</v>
      </c>
      <c r="K38" s="24">
        <v>0</v>
      </c>
      <c r="L38" s="24">
        <v>0</v>
      </c>
      <c r="M38" s="24">
        <v>0</v>
      </c>
      <c r="N38" s="24">
        <v>0</v>
      </c>
      <c r="O38" s="24">
        <v>0</v>
      </c>
      <c r="P38" s="24">
        <v>0</v>
      </c>
      <c r="Q38" s="24">
        <v>0</v>
      </c>
      <c r="R38" s="24">
        <v>0</v>
      </c>
    </row>
    <row r="39" spans="1:18" s="16" customFormat="1" x14ac:dyDescent="0.25">
      <c r="A39" s="23" t="s">
        <v>41</v>
      </c>
      <c r="B39" s="24">
        <v>570.60454000000004</v>
      </c>
      <c r="C39" s="24">
        <v>0</v>
      </c>
      <c r="D39" s="24">
        <v>0</v>
      </c>
      <c r="E39" s="24">
        <v>1398.9960100000001</v>
      </c>
      <c r="F39" s="24">
        <v>54139.47064</v>
      </c>
      <c r="G39" s="24">
        <v>0</v>
      </c>
      <c r="H39" s="24">
        <v>2721.1979500000002</v>
      </c>
      <c r="I39" s="24">
        <v>0</v>
      </c>
      <c r="J39" s="24">
        <v>5355.6189899999999</v>
      </c>
      <c r="K39" s="24">
        <v>3759.2269999999999</v>
      </c>
      <c r="L39" s="24">
        <v>901.65090999999995</v>
      </c>
      <c r="M39" s="24">
        <v>0</v>
      </c>
      <c r="N39" s="24">
        <v>0</v>
      </c>
      <c r="O39" s="24">
        <v>81674.952040000004</v>
      </c>
      <c r="P39" s="24">
        <v>0</v>
      </c>
      <c r="Q39" s="24">
        <v>84074.797619999998</v>
      </c>
      <c r="R39" s="24">
        <v>234596.51570000002</v>
      </c>
    </row>
    <row r="40" spans="1:18" s="16" customFormat="1" x14ac:dyDescent="0.25">
      <c r="A40" s="23" t="s">
        <v>42</v>
      </c>
      <c r="B40" s="24">
        <v>1796.8404800000001</v>
      </c>
      <c r="C40" s="24">
        <v>678.91579000000002</v>
      </c>
      <c r="D40" s="24">
        <v>961.93634999999995</v>
      </c>
      <c r="E40" s="24">
        <v>0</v>
      </c>
      <c r="F40" s="24">
        <v>1078.6624300000001</v>
      </c>
      <c r="G40" s="24">
        <v>0</v>
      </c>
      <c r="H40" s="24">
        <v>0</v>
      </c>
      <c r="I40" s="24">
        <v>0</v>
      </c>
      <c r="J40" s="24">
        <v>12861.04909</v>
      </c>
      <c r="K40" s="24">
        <v>0</v>
      </c>
      <c r="L40" s="24">
        <v>46.006500000000003</v>
      </c>
      <c r="M40" s="24">
        <v>0</v>
      </c>
      <c r="N40" s="24">
        <v>0</v>
      </c>
      <c r="O40" s="24">
        <v>0</v>
      </c>
      <c r="P40" s="24">
        <v>0</v>
      </c>
      <c r="Q40" s="24">
        <v>183.15434999999999</v>
      </c>
      <c r="R40" s="24">
        <v>17606.564989999999</v>
      </c>
    </row>
    <row r="41" spans="1:18" s="16" customFormat="1" x14ac:dyDescent="0.25">
      <c r="A41" s="6" t="s">
        <v>43</v>
      </c>
      <c r="B41" s="24">
        <v>0</v>
      </c>
      <c r="C41" s="24">
        <v>0</v>
      </c>
      <c r="D41" s="24">
        <v>0</v>
      </c>
      <c r="E41" s="24">
        <v>0</v>
      </c>
      <c r="F41" s="24">
        <v>0</v>
      </c>
      <c r="G41" s="24">
        <v>0</v>
      </c>
      <c r="H41" s="24">
        <v>0</v>
      </c>
      <c r="I41" s="24">
        <v>0</v>
      </c>
      <c r="J41" s="24">
        <v>0</v>
      </c>
      <c r="K41" s="24">
        <v>0</v>
      </c>
      <c r="L41" s="24">
        <v>0</v>
      </c>
      <c r="M41" s="24">
        <v>0</v>
      </c>
      <c r="N41" s="24">
        <v>0</v>
      </c>
      <c r="O41" s="24">
        <v>0</v>
      </c>
      <c r="P41" s="24">
        <v>0</v>
      </c>
      <c r="Q41" s="24">
        <v>0</v>
      </c>
      <c r="R41" s="24">
        <v>0</v>
      </c>
    </row>
    <row r="42" spans="1:18" s="16" customFormat="1" x14ac:dyDescent="0.25">
      <c r="A42" s="23" t="s">
        <v>44</v>
      </c>
      <c r="B42" s="24">
        <v>51728.186240000003</v>
      </c>
      <c r="C42" s="24">
        <v>7083.7409200000002</v>
      </c>
      <c r="D42" s="24">
        <v>3835.7991699999998</v>
      </c>
      <c r="E42" s="24">
        <v>4895.2248900000004</v>
      </c>
      <c r="F42" s="24">
        <v>95230.723389999999</v>
      </c>
      <c r="G42" s="24">
        <v>0</v>
      </c>
      <c r="H42" s="24">
        <v>0</v>
      </c>
      <c r="I42" s="24">
        <v>0</v>
      </c>
      <c r="J42" s="24">
        <v>148883.22299000001</v>
      </c>
      <c r="K42" s="24">
        <v>18052.66029</v>
      </c>
      <c r="L42" s="24">
        <v>14250.80949</v>
      </c>
      <c r="M42" s="24">
        <v>0</v>
      </c>
      <c r="N42" s="24">
        <v>0</v>
      </c>
      <c r="O42" s="24">
        <v>0</v>
      </c>
      <c r="P42" s="24">
        <v>0</v>
      </c>
      <c r="Q42" s="24">
        <v>182295.02937999999</v>
      </c>
      <c r="R42" s="24">
        <v>526255.39676000003</v>
      </c>
    </row>
    <row r="43" spans="1:18" s="16" customFormat="1" x14ac:dyDescent="0.25">
      <c r="A43" s="6" t="s">
        <v>45</v>
      </c>
      <c r="B43" s="24">
        <v>0</v>
      </c>
      <c r="C43" s="24">
        <v>0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24">
        <v>0</v>
      </c>
      <c r="N43" s="24">
        <v>0</v>
      </c>
      <c r="O43" s="24">
        <v>0</v>
      </c>
      <c r="P43" s="24">
        <v>0</v>
      </c>
      <c r="Q43" s="24">
        <v>0</v>
      </c>
      <c r="R43" s="24">
        <v>0</v>
      </c>
    </row>
    <row r="44" spans="1:18" s="16" customFormat="1" x14ac:dyDescent="0.25">
      <c r="A44" s="23" t="s">
        <v>46</v>
      </c>
      <c r="B44" s="24">
        <v>18310.902989999999</v>
      </c>
      <c r="C44" s="24">
        <v>4285.4009100000003</v>
      </c>
      <c r="D44" s="24">
        <v>2849.9466200000002</v>
      </c>
      <c r="E44" s="24">
        <v>18872.380690000002</v>
      </c>
      <c r="F44" s="24">
        <v>17684.294140000002</v>
      </c>
      <c r="G44" s="24">
        <v>0</v>
      </c>
      <c r="H44" s="24">
        <v>0</v>
      </c>
      <c r="I44" s="24">
        <v>0</v>
      </c>
      <c r="J44" s="24">
        <v>219239.37310999999</v>
      </c>
      <c r="K44" s="24">
        <v>48303.356809999997</v>
      </c>
      <c r="L44" s="24">
        <v>5790.5381699999998</v>
      </c>
      <c r="M44" s="24">
        <v>0</v>
      </c>
      <c r="N44" s="24">
        <v>0</v>
      </c>
      <c r="O44" s="24">
        <v>0</v>
      </c>
      <c r="P44" s="24">
        <v>0</v>
      </c>
      <c r="Q44" s="24">
        <v>32184.149740000001</v>
      </c>
      <c r="R44" s="24">
        <v>367520.34318000003</v>
      </c>
    </row>
    <row r="45" spans="1:18" s="16" customFormat="1" x14ac:dyDescent="0.25">
      <c r="A45" s="23" t="s">
        <v>47</v>
      </c>
      <c r="B45" s="24">
        <v>13.90634</v>
      </c>
      <c r="C45" s="24">
        <v>1.1022000000000001</v>
      </c>
      <c r="D45" s="24">
        <v>0</v>
      </c>
      <c r="E45" s="24">
        <v>0</v>
      </c>
      <c r="F45" s="24">
        <v>1834.432</v>
      </c>
      <c r="G45" s="24">
        <v>0</v>
      </c>
      <c r="H45" s="24">
        <v>24501.739870000001</v>
      </c>
      <c r="I45" s="24">
        <v>0</v>
      </c>
      <c r="J45" s="24">
        <v>17830.513040000002</v>
      </c>
      <c r="K45" s="24">
        <v>6051.8964900000001</v>
      </c>
      <c r="L45" s="24">
        <v>17.14404</v>
      </c>
      <c r="M45" s="24">
        <v>0</v>
      </c>
      <c r="N45" s="24">
        <v>0</v>
      </c>
      <c r="O45" s="24">
        <v>0</v>
      </c>
      <c r="P45" s="24">
        <v>0</v>
      </c>
      <c r="Q45" s="24">
        <v>52243.993150000002</v>
      </c>
      <c r="R45" s="24">
        <v>102494.72713000001</v>
      </c>
    </row>
    <row r="46" spans="1:18" s="16" customFormat="1" x14ac:dyDescent="0.25">
      <c r="A46" s="23" t="s">
        <v>48</v>
      </c>
      <c r="B46" s="24">
        <v>636.23455000000001</v>
      </c>
      <c r="C46" s="24">
        <v>318.80678999999998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24">
        <v>0</v>
      </c>
      <c r="N46" s="24">
        <v>0</v>
      </c>
      <c r="O46" s="24">
        <v>0</v>
      </c>
      <c r="P46" s="24">
        <v>0</v>
      </c>
      <c r="Q46" s="24">
        <v>0</v>
      </c>
      <c r="R46" s="24">
        <v>955.04133999999999</v>
      </c>
    </row>
    <row r="47" spans="1:18" s="16" customFormat="1" x14ac:dyDescent="0.25">
      <c r="A47" s="23" t="s">
        <v>49</v>
      </c>
      <c r="B47" s="24">
        <v>471.51681000000002</v>
      </c>
      <c r="C47" s="24">
        <v>98.05</v>
      </c>
      <c r="D47" s="24">
        <v>41.49456</v>
      </c>
      <c r="E47" s="24">
        <v>1017.39886</v>
      </c>
      <c r="F47" s="24">
        <v>448.21785</v>
      </c>
      <c r="G47" s="24">
        <v>0</v>
      </c>
      <c r="H47" s="24">
        <v>7850.4615800000001</v>
      </c>
      <c r="I47" s="24">
        <v>0</v>
      </c>
      <c r="J47" s="24">
        <v>7855.2249199999997</v>
      </c>
      <c r="K47" s="24">
        <v>312.66127</v>
      </c>
      <c r="L47" s="24">
        <v>37.685400000000001</v>
      </c>
      <c r="M47" s="24">
        <v>0</v>
      </c>
      <c r="N47" s="24">
        <v>0</v>
      </c>
      <c r="O47" s="24">
        <v>0</v>
      </c>
      <c r="P47" s="24">
        <v>0</v>
      </c>
      <c r="Q47" s="24">
        <v>1714.5963400000001</v>
      </c>
      <c r="R47" s="24">
        <v>19847.30759</v>
      </c>
    </row>
    <row r="48" spans="1:18" s="16" customFormat="1" x14ac:dyDescent="0.25">
      <c r="A48" s="23" t="s">
        <v>50</v>
      </c>
      <c r="B48" s="24">
        <v>497.53347000000002</v>
      </c>
      <c r="C48" s="24">
        <v>266.53859</v>
      </c>
      <c r="D48" s="24">
        <v>0</v>
      </c>
      <c r="E48" s="24">
        <v>0</v>
      </c>
      <c r="F48" s="24">
        <v>193.21687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3.90116</v>
      </c>
      <c r="M48" s="24">
        <v>0</v>
      </c>
      <c r="N48" s="24">
        <v>0</v>
      </c>
      <c r="O48" s="24">
        <v>0</v>
      </c>
      <c r="P48" s="24">
        <v>0</v>
      </c>
      <c r="Q48" s="24">
        <v>225.64644000000001</v>
      </c>
      <c r="R48" s="24">
        <v>1186.83653</v>
      </c>
    </row>
    <row r="49" spans="1:37" s="16" customFormat="1" x14ac:dyDescent="0.25">
      <c r="A49" s="23" t="s">
        <v>51</v>
      </c>
      <c r="B49" s="24">
        <v>99894.224730000002</v>
      </c>
      <c r="C49" s="24">
        <v>88195.291389999999</v>
      </c>
      <c r="D49" s="24">
        <v>4273.2066000000004</v>
      </c>
      <c r="E49" s="24">
        <v>59694.977630000001</v>
      </c>
      <c r="F49" s="24">
        <v>35285.093910000003</v>
      </c>
      <c r="G49" s="24">
        <v>0</v>
      </c>
      <c r="H49" s="24">
        <v>0</v>
      </c>
      <c r="I49" s="24">
        <v>2452.8984300000002</v>
      </c>
      <c r="J49" s="24">
        <v>276.51816000000002</v>
      </c>
      <c r="K49" s="24">
        <v>0</v>
      </c>
      <c r="L49" s="24">
        <v>2822.0637299999999</v>
      </c>
      <c r="M49" s="24">
        <v>0</v>
      </c>
      <c r="N49" s="24">
        <v>0</v>
      </c>
      <c r="O49" s="24">
        <v>0</v>
      </c>
      <c r="P49" s="24">
        <v>0</v>
      </c>
      <c r="Q49" s="24">
        <v>6237.3734299999996</v>
      </c>
      <c r="R49" s="24">
        <v>299131.64800999995</v>
      </c>
    </row>
    <row r="50" spans="1:37" s="16" customFormat="1" x14ac:dyDescent="0.25">
      <c r="A50" s="6" t="s">
        <v>52</v>
      </c>
      <c r="B50" s="24">
        <v>0</v>
      </c>
      <c r="C50" s="24">
        <v>0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24">
        <v>0</v>
      </c>
      <c r="N50" s="24">
        <v>0</v>
      </c>
      <c r="O50" s="24">
        <v>0</v>
      </c>
      <c r="P50" s="24">
        <v>0</v>
      </c>
      <c r="Q50" s="24">
        <v>0</v>
      </c>
      <c r="R50" s="24">
        <v>0</v>
      </c>
    </row>
    <row r="51" spans="1:37" s="16" customFormat="1" x14ac:dyDescent="0.25">
      <c r="A51" s="23" t="s">
        <v>53</v>
      </c>
      <c r="B51" s="24">
        <v>46.837969999999999</v>
      </c>
      <c r="C51" s="24">
        <v>22.6877</v>
      </c>
      <c r="D51" s="24">
        <v>0</v>
      </c>
      <c r="E51" s="24">
        <v>396.44533999999999</v>
      </c>
      <c r="F51" s="24">
        <v>0</v>
      </c>
      <c r="G51" s="24">
        <v>0</v>
      </c>
      <c r="H51" s="24">
        <v>2964.95775</v>
      </c>
      <c r="I51" s="24">
        <v>0</v>
      </c>
      <c r="J51" s="24">
        <v>4805.6958400000003</v>
      </c>
      <c r="K51" s="24">
        <v>696.32315000000006</v>
      </c>
      <c r="L51" s="24">
        <v>10.5198</v>
      </c>
      <c r="M51" s="24">
        <v>0</v>
      </c>
      <c r="N51" s="24">
        <v>0</v>
      </c>
      <c r="O51" s="24">
        <v>0</v>
      </c>
      <c r="P51" s="24">
        <v>0</v>
      </c>
      <c r="Q51" s="24">
        <v>25.92</v>
      </c>
      <c r="R51" s="24">
        <v>8969.3875499999995</v>
      </c>
    </row>
    <row r="52" spans="1:37" s="16" customFormat="1" x14ac:dyDescent="0.25">
      <c r="A52" s="23" t="s">
        <v>54</v>
      </c>
      <c r="B52" s="24">
        <v>1675.8583000000001</v>
      </c>
      <c r="C52" s="24">
        <v>0</v>
      </c>
      <c r="D52" s="24">
        <v>0</v>
      </c>
      <c r="E52" s="24">
        <v>75.666309999999996</v>
      </c>
      <c r="F52" s="24">
        <v>4.4088000000000003</v>
      </c>
      <c r="G52" s="24">
        <v>0</v>
      </c>
      <c r="H52" s="24">
        <v>0</v>
      </c>
      <c r="I52" s="24">
        <v>0</v>
      </c>
      <c r="J52" s="24">
        <v>1908.8647599999999</v>
      </c>
      <c r="K52" s="24">
        <v>608.76430000000005</v>
      </c>
      <c r="L52" s="24">
        <v>0</v>
      </c>
      <c r="M52" s="24">
        <v>0</v>
      </c>
      <c r="N52" s="24">
        <v>0</v>
      </c>
      <c r="O52" s="24">
        <v>0</v>
      </c>
      <c r="P52" s="24">
        <v>0</v>
      </c>
      <c r="Q52" s="24">
        <v>322.07326</v>
      </c>
      <c r="R52" s="24">
        <v>4595.63573</v>
      </c>
    </row>
    <row r="53" spans="1:37" s="16" customFormat="1" x14ac:dyDescent="0.25">
      <c r="A53" s="23" t="s">
        <v>55</v>
      </c>
      <c r="B53" s="24">
        <v>39877.17697</v>
      </c>
      <c r="C53" s="24">
        <v>1897.42562</v>
      </c>
      <c r="D53" s="24">
        <v>1742.5973200000001</v>
      </c>
      <c r="E53" s="24">
        <v>10827.56833</v>
      </c>
      <c r="F53" s="24">
        <v>508.24036999999998</v>
      </c>
      <c r="G53" s="24">
        <v>0</v>
      </c>
      <c r="H53" s="24">
        <v>796.47083999999995</v>
      </c>
      <c r="I53" s="24">
        <v>0</v>
      </c>
      <c r="J53" s="24">
        <v>210097.53967</v>
      </c>
      <c r="K53" s="24">
        <v>37301.478719999999</v>
      </c>
      <c r="L53" s="24">
        <v>2758.6829499999999</v>
      </c>
      <c r="M53" s="24">
        <v>0</v>
      </c>
      <c r="N53" s="24">
        <v>0</v>
      </c>
      <c r="O53" s="24">
        <v>0</v>
      </c>
      <c r="P53" s="24">
        <v>0</v>
      </c>
      <c r="Q53" s="24">
        <v>1009.32124</v>
      </c>
      <c r="R53" s="24">
        <v>306816.50203000003</v>
      </c>
    </row>
    <row r="54" spans="1:37" s="16" customFormat="1" x14ac:dyDescent="0.25">
      <c r="A54" s="23" t="s">
        <v>56</v>
      </c>
      <c r="B54" s="24">
        <v>2204.0856399999998</v>
      </c>
      <c r="C54" s="24">
        <v>292.63108999999997</v>
      </c>
      <c r="D54" s="24">
        <v>275.74306000000001</v>
      </c>
      <c r="E54" s="24">
        <v>6.6386000000000003</v>
      </c>
      <c r="F54" s="24">
        <v>772.00922000000003</v>
      </c>
      <c r="G54" s="24">
        <v>0</v>
      </c>
      <c r="H54" s="24">
        <v>24.18374</v>
      </c>
      <c r="I54" s="24">
        <v>0</v>
      </c>
      <c r="J54" s="24">
        <v>4056.20093</v>
      </c>
      <c r="K54" s="24">
        <v>17268.50964</v>
      </c>
      <c r="L54" s="24">
        <v>2809.2048300000001</v>
      </c>
      <c r="M54" s="24">
        <v>0</v>
      </c>
      <c r="N54" s="24">
        <v>0</v>
      </c>
      <c r="O54" s="24">
        <v>0</v>
      </c>
      <c r="P54" s="24">
        <v>0</v>
      </c>
      <c r="Q54" s="24">
        <v>22.021470000000001</v>
      </c>
      <c r="R54" s="24">
        <v>27731.228220000001</v>
      </c>
    </row>
    <row r="55" spans="1:37" s="16" customFormat="1" x14ac:dyDescent="0.25">
      <c r="A55" s="23" t="s">
        <v>57</v>
      </c>
      <c r="B55" s="24">
        <v>31420.56452</v>
      </c>
      <c r="C55" s="24">
        <v>173.33796000000001</v>
      </c>
      <c r="D55" s="24">
        <v>0</v>
      </c>
      <c r="E55" s="24">
        <v>584.75190999999995</v>
      </c>
      <c r="F55" s="24">
        <v>0</v>
      </c>
      <c r="G55" s="24">
        <v>0</v>
      </c>
      <c r="H55" s="24">
        <v>707.56997000000001</v>
      </c>
      <c r="I55" s="24">
        <v>0</v>
      </c>
      <c r="J55" s="24">
        <v>65640.741110000003</v>
      </c>
      <c r="K55" s="24">
        <v>15684.080120000001</v>
      </c>
      <c r="L55" s="24">
        <v>1402.37618</v>
      </c>
      <c r="M55" s="24">
        <v>0</v>
      </c>
      <c r="N55" s="24">
        <v>0</v>
      </c>
      <c r="O55" s="24">
        <v>0</v>
      </c>
      <c r="P55" s="24">
        <v>0</v>
      </c>
      <c r="Q55" s="24">
        <v>80545.901500000007</v>
      </c>
      <c r="R55" s="24">
        <v>196159.32326999999</v>
      </c>
    </row>
    <row r="56" spans="1:37" s="16" customFormat="1" x14ac:dyDescent="0.25">
      <c r="A56" s="23" t="s">
        <v>58</v>
      </c>
      <c r="B56" s="24">
        <v>1146.6574000000001</v>
      </c>
      <c r="C56" s="24">
        <v>1335.6752300000001</v>
      </c>
      <c r="D56" s="24">
        <v>1.1459699999999999</v>
      </c>
      <c r="E56" s="24">
        <v>0</v>
      </c>
      <c r="F56" s="24">
        <v>373.90016000000003</v>
      </c>
      <c r="G56" s="24">
        <v>0</v>
      </c>
      <c r="H56" s="24">
        <v>0</v>
      </c>
      <c r="I56" s="24">
        <v>0</v>
      </c>
      <c r="J56" s="24">
        <v>17.952970000000001</v>
      </c>
      <c r="K56" s="24">
        <v>388.43033000000003</v>
      </c>
      <c r="L56" s="24">
        <v>0</v>
      </c>
      <c r="M56" s="24">
        <v>0</v>
      </c>
      <c r="N56" s="24">
        <v>0</v>
      </c>
      <c r="O56" s="24">
        <v>0</v>
      </c>
      <c r="P56" s="24">
        <v>0</v>
      </c>
      <c r="Q56" s="24">
        <v>984.37616000000003</v>
      </c>
      <c r="R56" s="24">
        <v>4248.1382199999998</v>
      </c>
    </row>
    <row r="57" spans="1:37" s="16" customFormat="1" x14ac:dyDescent="0.25">
      <c r="A57" s="23" t="s">
        <v>59</v>
      </c>
      <c r="B57" s="24">
        <v>0</v>
      </c>
      <c r="C57" s="24">
        <v>0</v>
      </c>
      <c r="D57" s="24">
        <v>0</v>
      </c>
      <c r="E57" s="24">
        <v>0</v>
      </c>
      <c r="F57" s="24">
        <v>0</v>
      </c>
      <c r="G57" s="24">
        <v>0</v>
      </c>
      <c r="H57" s="24">
        <v>0</v>
      </c>
      <c r="I57" s="24">
        <v>0</v>
      </c>
      <c r="J57" s="24">
        <v>0</v>
      </c>
      <c r="K57" s="24">
        <v>0</v>
      </c>
      <c r="L57" s="24">
        <v>0</v>
      </c>
      <c r="M57" s="24">
        <v>0</v>
      </c>
      <c r="N57" s="24">
        <v>0</v>
      </c>
      <c r="O57" s="24">
        <v>0</v>
      </c>
      <c r="P57" s="24">
        <v>0</v>
      </c>
      <c r="Q57" s="24">
        <v>0</v>
      </c>
      <c r="R57" s="24">
        <v>0</v>
      </c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</row>
    <row r="58" spans="1:37" s="16" customFormat="1" x14ac:dyDescent="0.25">
      <c r="A58" s="23" t="s">
        <v>60</v>
      </c>
      <c r="B58" s="24">
        <v>0</v>
      </c>
      <c r="C58" s="24">
        <v>0</v>
      </c>
      <c r="D58" s="24">
        <v>0</v>
      </c>
      <c r="E58" s="24">
        <v>0</v>
      </c>
      <c r="F58" s="24">
        <v>0</v>
      </c>
      <c r="G58" s="24">
        <v>0</v>
      </c>
      <c r="H58" s="24">
        <v>0</v>
      </c>
      <c r="I58" s="24">
        <v>0</v>
      </c>
      <c r="J58" s="24">
        <v>832.49874999999997</v>
      </c>
      <c r="K58" s="24">
        <v>0</v>
      </c>
      <c r="L58" s="24">
        <v>0</v>
      </c>
      <c r="M58" s="24">
        <v>0</v>
      </c>
      <c r="N58" s="24">
        <v>0</v>
      </c>
      <c r="O58" s="24">
        <v>0</v>
      </c>
      <c r="P58" s="24">
        <v>0</v>
      </c>
      <c r="Q58" s="24">
        <v>0</v>
      </c>
      <c r="R58" s="24">
        <v>832.49874999999997</v>
      </c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</row>
    <row r="59" spans="1:37" s="16" customFormat="1" x14ac:dyDescent="0.25">
      <c r="A59" s="23" t="s">
        <v>61</v>
      </c>
      <c r="B59" s="24">
        <v>99.526089999999996</v>
      </c>
      <c r="C59" s="24">
        <v>0</v>
      </c>
      <c r="D59" s="24">
        <v>0</v>
      </c>
      <c r="E59" s="24">
        <v>492.34960000000001</v>
      </c>
      <c r="F59" s="24">
        <v>0</v>
      </c>
      <c r="G59" s="24">
        <v>0</v>
      </c>
      <c r="H59" s="24">
        <v>129.79414</v>
      </c>
      <c r="I59" s="24">
        <v>0</v>
      </c>
      <c r="J59" s="24">
        <v>1596.3947499999999</v>
      </c>
      <c r="K59" s="24">
        <v>395.55543</v>
      </c>
      <c r="L59" s="24">
        <v>1366.85052</v>
      </c>
      <c r="M59" s="24">
        <v>0</v>
      </c>
      <c r="N59" s="24">
        <v>0</v>
      </c>
      <c r="O59" s="24">
        <v>0</v>
      </c>
      <c r="P59" s="24">
        <v>0</v>
      </c>
      <c r="Q59" s="24">
        <v>66.105279999999993</v>
      </c>
      <c r="R59" s="24">
        <v>4146.5758099999994</v>
      </c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</row>
    <row r="60" spans="1:37" s="16" customFormat="1" x14ac:dyDescent="0.25">
      <c r="A60" s="23" t="s">
        <v>62</v>
      </c>
      <c r="B60" s="24">
        <v>64.260750000000002</v>
      </c>
      <c r="C60" s="24">
        <v>62.841419999999999</v>
      </c>
      <c r="D60" s="24">
        <v>0</v>
      </c>
      <c r="E60" s="24">
        <v>5.4885000000000002</v>
      </c>
      <c r="F60" s="24">
        <v>1975.51548</v>
      </c>
      <c r="G60" s="24">
        <v>0</v>
      </c>
      <c r="H60" s="24">
        <v>769.19899999999996</v>
      </c>
      <c r="I60" s="24">
        <v>0</v>
      </c>
      <c r="J60" s="24">
        <v>0</v>
      </c>
      <c r="K60" s="24">
        <v>5010.6925099999999</v>
      </c>
      <c r="L60" s="24">
        <v>473.70758000000001</v>
      </c>
      <c r="M60" s="24">
        <v>0</v>
      </c>
      <c r="N60" s="24">
        <v>0</v>
      </c>
      <c r="O60" s="24">
        <v>0</v>
      </c>
      <c r="P60" s="24">
        <v>0</v>
      </c>
      <c r="Q60" s="24">
        <v>0</v>
      </c>
      <c r="R60" s="24">
        <v>8361.7052399999993</v>
      </c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</row>
    <row r="61" spans="1:37" s="21" customFormat="1" x14ac:dyDescent="0.25">
      <c r="A61" s="19" t="s">
        <v>11</v>
      </c>
      <c r="B61" s="20">
        <v>568305.49231999996</v>
      </c>
      <c r="C61" s="20">
        <v>203905.24956</v>
      </c>
      <c r="D61" s="20">
        <v>44234.684869999997</v>
      </c>
      <c r="E61" s="20">
        <v>442420.89639999997</v>
      </c>
      <c r="F61" s="20">
        <v>394444.94920000003</v>
      </c>
      <c r="G61" s="20">
        <v>0</v>
      </c>
      <c r="H61" s="20">
        <v>2103949.8839400001</v>
      </c>
      <c r="I61" s="20">
        <v>18684.892910000002</v>
      </c>
      <c r="J61" s="20">
        <v>2534129.982989999</v>
      </c>
      <c r="K61" s="20">
        <v>514981.18589000008</v>
      </c>
      <c r="L61" s="20">
        <v>96072.098169999997</v>
      </c>
      <c r="M61" s="20">
        <v>0</v>
      </c>
      <c r="N61" s="20">
        <v>0</v>
      </c>
      <c r="O61" s="20">
        <v>204934.59482</v>
      </c>
      <c r="P61" s="20">
        <v>0</v>
      </c>
      <c r="Q61" s="20">
        <v>1505906.0616499996</v>
      </c>
      <c r="R61" s="20">
        <v>8631969.9727200009</v>
      </c>
    </row>
    <row r="62" spans="1:37" x14ac:dyDescent="0.25">
      <c r="B62" s="7"/>
      <c r="C62" s="15"/>
      <c r="D62" s="7"/>
      <c r="E62" s="9"/>
      <c r="F62" s="7"/>
      <c r="G62" s="15"/>
      <c r="H62" s="7"/>
      <c r="P62" s="150" t="s">
        <v>244</v>
      </c>
      <c r="Q62" s="150"/>
      <c r="R62" s="150"/>
    </row>
    <row r="63" spans="1:37" x14ac:dyDescent="0.25">
      <c r="A63" s="130" t="s">
        <v>245</v>
      </c>
      <c r="B63" s="7"/>
      <c r="C63" s="15"/>
      <c r="D63" s="7"/>
      <c r="E63" s="9"/>
      <c r="F63" s="7"/>
      <c r="G63" s="15"/>
      <c r="H63" s="7"/>
      <c r="I63" s="128"/>
      <c r="J63" s="127"/>
    </row>
    <row r="64" spans="1:37" s="16" customFormat="1" x14ac:dyDescent="0.25"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</row>
  </sheetData>
  <mergeCells count="7">
    <mergeCell ref="P62:R62"/>
    <mergeCell ref="A1:R1"/>
    <mergeCell ref="A3:R3"/>
    <mergeCell ref="A4:R4"/>
    <mergeCell ref="A5:R5"/>
    <mergeCell ref="A6:R6"/>
    <mergeCell ref="A7:R7"/>
  </mergeCells>
  <pageMargins left="0.7" right="0.7" top="0.75" bottom="0.75" header="0.3" footer="0.3"/>
  <pageSetup scale="41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90314A-D73F-41BF-A834-272D066013E6}">
  <sheetPr>
    <tabColor rgb="FF92D050"/>
    <pageSetUpPr fitToPage="1"/>
  </sheetPr>
  <dimension ref="A1:R69"/>
  <sheetViews>
    <sheetView view="pageBreakPreview" zoomScale="106" zoomScaleNormal="100" zoomScaleSheetLayoutView="106" workbookViewId="0">
      <selection sqref="A1:XFD1"/>
    </sheetView>
  </sheetViews>
  <sheetFormatPr baseColWidth="10" defaultColWidth="9.140625" defaultRowHeight="15" x14ac:dyDescent="0.25"/>
  <cols>
    <col min="1" max="1" width="51.5703125" style="1" bestFit="1" customWidth="1"/>
    <col min="2" max="2" width="16.140625" style="1" customWidth="1"/>
    <col min="3" max="3" width="15.5703125" style="1" bestFit="1" customWidth="1"/>
    <col min="4" max="4" width="15.7109375" style="1" customWidth="1"/>
    <col min="5" max="5" width="15.42578125" style="1" customWidth="1"/>
    <col min="6" max="6" width="9.85546875" style="1" bestFit="1" customWidth="1"/>
    <col min="7" max="7" width="10.7109375" style="1" bestFit="1" customWidth="1"/>
    <col min="8" max="8" width="15.5703125" style="1" bestFit="1" customWidth="1"/>
    <col min="9" max="10" width="9.85546875" style="1" bestFit="1" customWidth="1"/>
    <col min="11" max="16384" width="9.140625" style="1"/>
  </cols>
  <sheetData>
    <row r="1" spans="1:18" s="136" customFormat="1" ht="45.75" customHeight="1" x14ac:dyDescent="0.25">
      <c r="A1" s="180" t="s">
        <v>280</v>
      </c>
      <c r="B1" s="181"/>
      <c r="C1" s="181"/>
      <c r="D1" s="181"/>
      <c r="E1" s="181"/>
      <c r="F1" s="181"/>
      <c r="G1" s="181"/>
      <c r="H1" s="181"/>
      <c r="I1" s="181"/>
      <c r="J1" s="181"/>
      <c r="K1" s="182"/>
      <c r="L1" s="182"/>
      <c r="M1" s="182"/>
      <c r="N1" s="182"/>
      <c r="O1" s="182"/>
      <c r="P1" s="182"/>
      <c r="Q1" s="182"/>
      <c r="R1" s="182"/>
    </row>
    <row r="3" spans="1:18" x14ac:dyDescent="0.25">
      <c r="A3" s="149" t="s">
        <v>90</v>
      </c>
      <c r="B3" s="149"/>
      <c r="C3" s="149"/>
      <c r="D3" s="149"/>
      <c r="E3" s="149"/>
      <c r="F3" s="149"/>
      <c r="G3" s="149"/>
      <c r="H3" s="149"/>
      <c r="I3" s="149"/>
      <c r="J3" s="149"/>
    </row>
    <row r="4" spans="1:18" x14ac:dyDescent="0.25">
      <c r="A4" s="149" t="s">
        <v>1</v>
      </c>
      <c r="B4" s="149"/>
      <c r="C4" s="149"/>
      <c r="D4" s="149"/>
      <c r="E4" s="149"/>
      <c r="F4" s="149"/>
      <c r="G4" s="149"/>
      <c r="H4" s="149"/>
      <c r="I4" s="149"/>
      <c r="J4" s="149"/>
    </row>
    <row r="5" spans="1:18" x14ac:dyDescent="0.25">
      <c r="A5" s="149" t="s">
        <v>91</v>
      </c>
      <c r="B5" s="149"/>
      <c r="C5" s="149"/>
      <c r="D5" s="149"/>
      <c r="E5" s="149"/>
      <c r="F5" s="149"/>
      <c r="G5" s="149"/>
      <c r="H5" s="149"/>
      <c r="I5" s="149"/>
      <c r="J5" s="149"/>
    </row>
    <row r="6" spans="1:18" x14ac:dyDescent="0.25">
      <c r="A6" s="149" t="s">
        <v>3</v>
      </c>
      <c r="B6" s="149"/>
      <c r="C6" s="149"/>
      <c r="D6" s="149"/>
      <c r="E6" s="149"/>
      <c r="F6" s="149"/>
      <c r="G6" s="149"/>
      <c r="H6" s="149"/>
      <c r="I6" s="149"/>
      <c r="J6" s="149"/>
    </row>
    <row r="7" spans="1:18" x14ac:dyDescent="0.25">
      <c r="A7" s="149" t="s">
        <v>4</v>
      </c>
      <c r="B7" s="149"/>
      <c r="C7" s="149"/>
      <c r="D7" s="149"/>
      <c r="E7" s="149"/>
      <c r="F7" s="149"/>
      <c r="G7" s="149"/>
      <c r="H7" s="149"/>
      <c r="I7" s="149"/>
      <c r="J7" s="149"/>
    </row>
    <row r="8" spans="1:18" s="16" customFormat="1" ht="10.5" customHeight="1" x14ac:dyDescent="0.25"/>
    <row r="9" spans="1:18" s="22" customFormat="1" ht="55.5" customHeight="1" x14ac:dyDescent="0.25">
      <c r="A9" s="17" t="s">
        <v>5</v>
      </c>
      <c r="B9" s="17" t="s">
        <v>92</v>
      </c>
      <c r="C9" s="17" t="s">
        <v>93</v>
      </c>
      <c r="D9" s="17" t="s">
        <v>94</v>
      </c>
      <c r="E9" s="17" t="s">
        <v>95</v>
      </c>
      <c r="F9" s="17" t="s">
        <v>96</v>
      </c>
      <c r="G9" s="17" t="s">
        <v>97</v>
      </c>
      <c r="H9" s="17" t="s">
        <v>98</v>
      </c>
      <c r="I9" s="17" t="s">
        <v>99</v>
      </c>
      <c r="J9" s="17" t="s">
        <v>11</v>
      </c>
    </row>
    <row r="10" spans="1:18" s="22" customFormat="1" x14ac:dyDescent="0.25">
      <c r="A10" s="6" t="s">
        <v>12</v>
      </c>
      <c r="B10" s="25">
        <v>0</v>
      </c>
      <c r="C10" s="25">
        <v>0</v>
      </c>
      <c r="D10" s="25">
        <v>0</v>
      </c>
      <c r="E10" s="25">
        <v>0</v>
      </c>
      <c r="F10" s="25">
        <v>0</v>
      </c>
      <c r="G10" s="25">
        <v>0</v>
      </c>
      <c r="H10" s="25">
        <v>0</v>
      </c>
      <c r="I10" s="25">
        <v>0</v>
      </c>
      <c r="J10" s="25">
        <f>+SUM(B10:I10)</f>
        <v>0</v>
      </c>
    </row>
    <row r="11" spans="1:18" x14ac:dyDescent="0.25">
      <c r="A11" s="28" t="s">
        <v>13</v>
      </c>
      <c r="B11" s="30">
        <v>8019.4209099999998</v>
      </c>
      <c r="C11" s="30">
        <v>3813.7695899999999</v>
      </c>
      <c r="D11" s="30">
        <v>10932.142519999999</v>
      </c>
      <c r="E11" s="30">
        <v>0</v>
      </c>
      <c r="F11" s="30">
        <v>54500.809759999996</v>
      </c>
      <c r="G11" s="30">
        <v>0</v>
      </c>
      <c r="H11" s="30">
        <v>0</v>
      </c>
      <c r="I11" s="30">
        <v>0</v>
      </c>
      <c r="J11" s="25">
        <f t="shared" ref="J11:J61" si="0">+SUM(B11:I11)</f>
        <v>77266.142779999995</v>
      </c>
    </row>
    <row r="12" spans="1:18" x14ac:dyDescent="0.25">
      <c r="A12" s="28" t="s">
        <v>14</v>
      </c>
      <c r="B12" s="30">
        <v>0</v>
      </c>
      <c r="C12" s="30">
        <v>0</v>
      </c>
      <c r="D12" s="30">
        <v>1685.72371</v>
      </c>
      <c r="E12" s="30">
        <v>1431.94128</v>
      </c>
      <c r="F12" s="30">
        <v>0</v>
      </c>
      <c r="G12" s="30">
        <v>0</v>
      </c>
      <c r="H12" s="30">
        <v>0</v>
      </c>
      <c r="I12" s="30">
        <v>0</v>
      </c>
      <c r="J12" s="25">
        <f t="shared" si="0"/>
        <v>3117.6649900000002</v>
      </c>
    </row>
    <row r="13" spans="1:18" x14ac:dyDescent="0.25">
      <c r="A13" s="28" t="s">
        <v>15</v>
      </c>
      <c r="B13" s="30">
        <v>13440.56436</v>
      </c>
      <c r="C13" s="30">
        <v>1243.28883</v>
      </c>
      <c r="D13" s="30">
        <v>2842.3186300000002</v>
      </c>
      <c r="E13" s="30">
        <v>0</v>
      </c>
      <c r="F13" s="30">
        <v>11379.95102</v>
      </c>
      <c r="G13" s="30">
        <v>280.98550999999998</v>
      </c>
      <c r="H13" s="30">
        <v>0</v>
      </c>
      <c r="I13" s="30">
        <v>0</v>
      </c>
      <c r="J13" s="25">
        <f t="shared" si="0"/>
        <v>29187.108349999999</v>
      </c>
    </row>
    <row r="14" spans="1:18" x14ac:dyDescent="0.25">
      <c r="A14" s="28" t="s">
        <v>16</v>
      </c>
      <c r="B14" s="30">
        <v>4869.6606300000003</v>
      </c>
      <c r="C14" s="30">
        <v>2284.6272199999999</v>
      </c>
      <c r="D14" s="30">
        <v>9087.0279200000004</v>
      </c>
      <c r="E14" s="30">
        <v>-2.3411200000000001</v>
      </c>
      <c r="F14" s="30">
        <v>64606.42222</v>
      </c>
      <c r="G14" s="30">
        <v>322.93045999999998</v>
      </c>
      <c r="H14" s="30">
        <v>0</v>
      </c>
      <c r="I14" s="30">
        <v>0</v>
      </c>
      <c r="J14" s="25">
        <f t="shared" si="0"/>
        <v>81168.32733</v>
      </c>
    </row>
    <row r="15" spans="1:18" x14ac:dyDescent="0.25">
      <c r="A15" s="28" t="s">
        <v>17</v>
      </c>
      <c r="B15" s="30">
        <v>399.43423999999999</v>
      </c>
      <c r="C15" s="30">
        <v>436.97579999999999</v>
      </c>
      <c r="D15" s="30">
        <v>1567.11799</v>
      </c>
      <c r="E15" s="30">
        <v>0</v>
      </c>
      <c r="F15" s="30">
        <v>13520.99028</v>
      </c>
      <c r="G15" s="30">
        <v>13.544499999999999</v>
      </c>
      <c r="H15" s="30">
        <v>0</v>
      </c>
      <c r="I15" s="30">
        <v>0</v>
      </c>
      <c r="J15" s="25">
        <f t="shared" si="0"/>
        <v>15938.062809999999</v>
      </c>
    </row>
    <row r="16" spans="1:18" x14ac:dyDescent="0.25">
      <c r="A16" s="28" t="s">
        <v>18</v>
      </c>
      <c r="B16" s="30">
        <v>11873.85146</v>
      </c>
      <c r="C16" s="30">
        <v>3678.8860599999998</v>
      </c>
      <c r="D16" s="30">
        <v>3815.0408000000002</v>
      </c>
      <c r="E16" s="30">
        <v>126.90482</v>
      </c>
      <c r="F16" s="30">
        <v>111.63112</v>
      </c>
      <c r="G16" s="30">
        <v>2.5</v>
      </c>
      <c r="H16" s="30">
        <v>0</v>
      </c>
      <c r="I16" s="30">
        <v>0</v>
      </c>
      <c r="J16" s="25">
        <f t="shared" si="0"/>
        <v>19608.814259999996</v>
      </c>
    </row>
    <row r="17" spans="1:10" x14ac:dyDescent="0.25">
      <c r="A17" s="28" t="s">
        <v>19</v>
      </c>
      <c r="B17" s="30">
        <v>0</v>
      </c>
      <c r="C17" s="30">
        <v>0</v>
      </c>
      <c r="D17" s="30">
        <v>0</v>
      </c>
      <c r="E17" s="30">
        <v>0</v>
      </c>
      <c r="F17" s="30">
        <v>0</v>
      </c>
      <c r="G17" s="30">
        <v>0</v>
      </c>
      <c r="H17" s="30">
        <v>0</v>
      </c>
      <c r="I17" s="30">
        <v>0</v>
      </c>
      <c r="J17" s="25">
        <f t="shared" si="0"/>
        <v>0</v>
      </c>
    </row>
    <row r="18" spans="1:10" x14ac:dyDescent="0.25">
      <c r="A18" s="28" t="s">
        <v>20</v>
      </c>
      <c r="B18" s="30">
        <v>0</v>
      </c>
      <c r="C18" s="30">
        <v>0</v>
      </c>
      <c r="D18" s="30">
        <v>78.181110000000004</v>
      </c>
      <c r="E18" s="30">
        <v>0</v>
      </c>
      <c r="F18" s="30">
        <v>955.58524</v>
      </c>
      <c r="G18" s="30">
        <v>1.89</v>
      </c>
      <c r="H18" s="30">
        <v>0</v>
      </c>
      <c r="I18" s="30">
        <v>0</v>
      </c>
      <c r="J18" s="25">
        <f t="shared" si="0"/>
        <v>1035.6563500000002</v>
      </c>
    </row>
    <row r="19" spans="1:10" x14ac:dyDescent="0.25">
      <c r="A19" s="28" t="s">
        <v>21</v>
      </c>
      <c r="B19" s="30">
        <v>6761.3730800000003</v>
      </c>
      <c r="C19" s="30">
        <v>0</v>
      </c>
      <c r="D19" s="30">
        <v>19088.547589999998</v>
      </c>
      <c r="E19" s="30">
        <v>0</v>
      </c>
      <c r="F19" s="30">
        <v>58.716200000000001</v>
      </c>
      <c r="G19" s="30">
        <v>0</v>
      </c>
      <c r="H19" s="30">
        <v>0</v>
      </c>
      <c r="I19" s="30">
        <v>0</v>
      </c>
      <c r="J19" s="25">
        <f t="shared" si="0"/>
        <v>25908.636869999998</v>
      </c>
    </row>
    <row r="20" spans="1:10" x14ac:dyDescent="0.25">
      <c r="A20" s="6" t="s">
        <v>22</v>
      </c>
      <c r="B20" s="27">
        <v>0</v>
      </c>
      <c r="C20" s="27">
        <v>0</v>
      </c>
      <c r="D20" s="27">
        <v>0</v>
      </c>
      <c r="E20" s="27">
        <v>0</v>
      </c>
      <c r="F20" s="27">
        <v>0</v>
      </c>
      <c r="G20" s="27">
        <v>0</v>
      </c>
      <c r="H20" s="30">
        <v>0</v>
      </c>
      <c r="I20" s="30">
        <v>0</v>
      </c>
      <c r="J20" s="25">
        <f t="shared" si="0"/>
        <v>0</v>
      </c>
    </row>
    <row r="21" spans="1:10" x14ac:dyDescent="0.25">
      <c r="A21" s="28" t="s">
        <v>23</v>
      </c>
      <c r="B21" s="30">
        <v>105072.60137999999</v>
      </c>
      <c r="C21" s="30">
        <v>114781.90432</v>
      </c>
      <c r="D21" s="30">
        <v>39417.484360000002</v>
      </c>
      <c r="E21" s="30">
        <v>0</v>
      </c>
      <c r="F21" s="30">
        <v>1140.67725</v>
      </c>
      <c r="G21" s="30">
        <v>22.916</v>
      </c>
      <c r="H21" s="30">
        <v>0</v>
      </c>
      <c r="I21" s="30">
        <v>0</v>
      </c>
      <c r="J21" s="25">
        <f t="shared" si="0"/>
        <v>260435.58330999999</v>
      </c>
    </row>
    <row r="22" spans="1:10" x14ac:dyDescent="0.25">
      <c r="A22" s="28" t="s">
        <v>24</v>
      </c>
      <c r="B22" s="30">
        <v>398.23473999999999</v>
      </c>
      <c r="C22" s="30">
        <v>1584.83122</v>
      </c>
      <c r="D22" s="30">
        <v>5730.3235100000002</v>
      </c>
      <c r="E22" s="30">
        <v>421.07047</v>
      </c>
      <c r="F22" s="30">
        <v>49812.445890000003</v>
      </c>
      <c r="G22" s="30">
        <v>28.7</v>
      </c>
      <c r="H22" s="30">
        <v>0</v>
      </c>
      <c r="I22" s="30">
        <v>0</v>
      </c>
      <c r="J22" s="25">
        <f t="shared" si="0"/>
        <v>57975.60583</v>
      </c>
    </row>
    <row r="23" spans="1:10" x14ac:dyDescent="0.25">
      <c r="A23" s="28" t="s">
        <v>25</v>
      </c>
      <c r="B23" s="30">
        <v>12788.49747</v>
      </c>
      <c r="C23" s="30">
        <v>1294.7687800000001</v>
      </c>
      <c r="D23" s="30">
        <v>10201.156489999999</v>
      </c>
      <c r="E23" s="30">
        <v>29.899979999999999</v>
      </c>
      <c r="F23" s="30">
        <v>3419.8922299999999</v>
      </c>
      <c r="G23" s="30">
        <v>1501.6702299999999</v>
      </c>
      <c r="H23" s="30">
        <v>0</v>
      </c>
      <c r="I23" s="30">
        <v>0</v>
      </c>
      <c r="J23" s="25">
        <f t="shared" si="0"/>
        <v>29235.885180000001</v>
      </c>
    </row>
    <row r="24" spans="1:10" x14ac:dyDescent="0.25">
      <c r="A24" s="28" t="s">
        <v>26</v>
      </c>
      <c r="B24" s="30">
        <v>9003.47559</v>
      </c>
      <c r="C24" s="30">
        <v>10425.69938</v>
      </c>
      <c r="D24" s="30">
        <v>24968.42195</v>
      </c>
      <c r="E24" s="30">
        <v>-4.2107000000000001</v>
      </c>
      <c r="F24" s="30">
        <v>79667.621530000004</v>
      </c>
      <c r="G24" s="30">
        <v>695.86769000000004</v>
      </c>
      <c r="H24" s="30">
        <v>0</v>
      </c>
      <c r="I24" s="30">
        <v>0</v>
      </c>
      <c r="J24" s="25">
        <f t="shared" si="0"/>
        <v>124756.87543999999</v>
      </c>
    </row>
    <row r="25" spans="1:10" x14ac:dyDescent="0.25">
      <c r="A25" s="28" t="s">
        <v>27</v>
      </c>
      <c r="B25" s="30">
        <v>12.835000000000001</v>
      </c>
      <c r="C25" s="30">
        <v>30.383700000000001</v>
      </c>
      <c r="D25" s="30">
        <v>398.42374000000001</v>
      </c>
      <c r="E25" s="30">
        <v>0</v>
      </c>
      <c r="F25" s="30">
        <v>3117.9380799999999</v>
      </c>
      <c r="G25" s="30">
        <v>41.575679999999998</v>
      </c>
      <c r="H25" s="30">
        <v>0</v>
      </c>
      <c r="I25" s="30">
        <v>0</v>
      </c>
      <c r="J25" s="25">
        <f t="shared" si="0"/>
        <v>3601.1561999999999</v>
      </c>
    </row>
    <row r="26" spans="1:10" x14ac:dyDescent="0.25">
      <c r="A26" s="28" t="s">
        <v>28</v>
      </c>
      <c r="B26" s="30">
        <v>24694.21632</v>
      </c>
      <c r="C26" s="30">
        <v>9174.4411799999998</v>
      </c>
      <c r="D26" s="30">
        <v>42563.864370000003</v>
      </c>
      <c r="E26" s="30">
        <v>0</v>
      </c>
      <c r="F26" s="30">
        <v>26875.483199999999</v>
      </c>
      <c r="G26" s="30">
        <v>3420.0054500000001</v>
      </c>
      <c r="H26" s="30">
        <v>0</v>
      </c>
      <c r="I26" s="30">
        <v>0</v>
      </c>
      <c r="J26" s="25">
        <f t="shared" si="0"/>
        <v>106728.01052</v>
      </c>
    </row>
    <row r="27" spans="1:10" x14ac:dyDescent="0.25">
      <c r="A27" s="28" t="s">
        <v>29</v>
      </c>
      <c r="B27" s="30">
        <v>50.424340000000001</v>
      </c>
      <c r="C27" s="30">
        <v>0</v>
      </c>
      <c r="D27" s="30">
        <v>0</v>
      </c>
      <c r="E27" s="30">
        <v>0</v>
      </c>
      <c r="F27" s="30">
        <v>0</v>
      </c>
      <c r="G27" s="30">
        <v>0</v>
      </c>
      <c r="H27" s="30">
        <v>0</v>
      </c>
      <c r="I27" s="30">
        <v>0</v>
      </c>
      <c r="J27" s="25">
        <f t="shared" si="0"/>
        <v>50.424340000000001</v>
      </c>
    </row>
    <row r="28" spans="1:10" x14ac:dyDescent="0.25">
      <c r="A28" s="6" t="s">
        <v>30</v>
      </c>
      <c r="B28" s="30">
        <v>0</v>
      </c>
      <c r="C28" s="30">
        <v>0</v>
      </c>
      <c r="D28" s="30">
        <v>0</v>
      </c>
      <c r="E28" s="30">
        <v>0</v>
      </c>
      <c r="F28" s="30">
        <v>0</v>
      </c>
      <c r="G28" s="30">
        <v>0</v>
      </c>
      <c r="H28" s="30">
        <v>0</v>
      </c>
      <c r="I28" s="30">
        <v>0</v>
      </c>
      <c r="J28" s="25">
        <f t="shared" si="0"/>
        <v>0</v>
      </c>
    </row>
    <row r="29" spans="1:10" x14ac:dyDescent="0.25">
      <c r="A29" s="28" t="s">
        <v>31</v>
      </c>
      <c r="B29" s="30">
        <v>19587.66231</v>
      </c>
      <c r="C29" s="30">
        <v>4213.2352499999997</v>
      </c>
      <c r="D29" s="30">
        <v>19647.300210000001</v>
      </c>
      <c r="E29" s="30">
        <v>0</v>
      </c>
      <c r="F29" s="30">
        <v>67543.998160000003</v>
      </c>
      <c r="G29" s="30">
        <v>2409.8917999999999</v>
      </c>
      <c r="H29" s="30">
        <v>0</v>
      </c>
      <c r="I29" s="30">
        <v>0</v>
      </c>
      <c r="J29" s="25">
        <f t="shared" si="0"/>
        <v>113402.08773</v>
      </c>
    </row>
    <row r="30" spans="1:10" x14ac:dyDescent="0.25">
      <c r="A30" s="28" t="s">
        <v>32</v>
      </c>
      <c r="B30" s="30">
        <v>15928.03794</v>
      </c>
      <c r="C30" s="30">
        <v>235.81173999999999</v>
      </c>
      <c r="D30" s="30">
        <v>11842.48379</v>
      </c>
      <c r="E30" s="30">
        <v>0</v>
      </c>
      <c r="F30" s="30">
        <v>7133.7069799999999</v>
      </c>
      <c r="G30" s="30">
        <v>3668.3803899999998</v>
      </c>
      <c r="H30" s="30">
        <v>0</v>
      </c>
      <c r="I30" s="30">
        <v>0</v>
      </c>
      <c r="J30" s="25">
        <f t="shared" si="0"/>
        <v>38808.420839999999</v>
      </c>
    </row>
    <row r="31" spans="1:10" x14ac:dyDescent="0.25">
      <c r="A31" s="28" t="s">
        <v>33</v>
      </c>
      <c r="B31" s="30">
        <v>8.0244900000000001</v>
      </c>
      <c r="C31" s="30">
        <v>20.216000000000001</v>
      </c>
      <c r="D31" s="30">
        <v>283.08145000000002</v>
      </c>
      <c r="E31" s="30">
        <v>0</v>
      </c>
      <c r="F31" s="30">
        <v>3746.3798400000001</v>
      </c>
      <c r="G31" s="30">
        <v>0</v>
      </c>
      <c r="H31" s="30">
        <v>0</v>
      </c>
      <c r="I31" s="30">
        <v>0</v>
      </c>
      <c r="J31" s="25">
        <f t="shared" si="0"/>
        <v>4057.7017800000003</v>
      </c>
    </row>
    <row r="32" spans="1:10" x14ac:dyDescent="0.25">
      <c r="A32" s="6" t="s">
        <v>34</v>
      </c>
      <c r="B32" s="30">
        <v>0</v>
      </c>
      <c r="C32" s="30">
        <v>0</v>
      </c>
      <c r="D32" s="30">
        <v>0</v>
      </c>
      <c r="E32" s="30">
        <v>0</v>
      </c>
      <c r="F32" s="30">
        <v>0</v>
      </c>
      <c r="G32" s="30">
        <v>0</v>
      </c>
      <c r="H32" s="30">
        <v>0</v>
      </c>
      <c r="I32" s="30">
        <v>0</v>
      </c>
      <c r="J32" s="25">
        <f t="shared" si="0"/>
        <v>0</v>
      </c>
    </row>
    <row r="33" spans="1:10" x14ac:dyDescent="0.25">
      <c r="A33" s="28" t="s">
        <v>35</v>
      </c>
      <c r="B33" s="30">
        <v>12728.61859</v>
      </c>
      <c r="C33" s="30">
        <v>864.70367999999996</v>
      </c>
      <c r="D33" s="30">
        <v>6510.6563399999995</v>
      </c>
      <c r="E33" s="30">
        <v>0</v>
      </c>
      <c r="F33" s="30">
        <v>2222.0362599999999</v>
      </c>
      <c r="G33" s="30">
        <v>142.97681</v>
      </c>
      <c r="H33" s="30">
        <v>649.46622000000002</v>
      </c>
      <c r="I33" s="30">
        <v>0</v>
      </c>
      <c r="J33" s="25">
        <f t="shared" si="0"/>
        <v>23118.457899999998</v>
      </c>
    </row>
    <row r="34" spans="1:10" x14ac:dyDescent="0.25">
      <c r="A34" s="28" t="s">
        <v>36</v>
      </c>
      <c r="B34" s="30">
        <v>2390.86121</v>
      </c>
      <c r="C34" s="30">
        <v>1208.9559300000001</v>
      </c>
      <c r="D34" s="30">
        <v>14696.06084</v>
      </c>
      <c r="E34" s="30">
        <v>0</v>
      </c>
      <c r="F34" s="30">
        <v>11383.814189999999</v>
      </c>
      <c r="G34" s="30">
        <v>25060.801240000001</v>
      </c>
      <c r="H34" s="30">
        <v>0</v>
      </c>
      <c r="I34" s="30">
        <v>0</v>
      </c>
      <c r="J34" s="25">
        <f t="shared" si="0"/>
        <v>54740.493410000003</v>
      </c>
    </row>
    <row r="35" spans="1:10" x14ac:dyDescent="0.25">
      <c r="A35" s="28" t="s">
        <v>37</v>
      </c>
      <c r="B35" s="30">
        <v>38553.998630000002</v>
      </c>
      <c r="C35" s="30">
        <v>2877.50801</v>
      </c>
      <c r="D35" s="30">
        <v>22565.987450000001</v>
      </c>
      <c r="E35" s="30">
        <v>3008.9315799999999</v>
      </c>
      <c r="F35" s="30">
        <v>41.347999999999999</v>
      </c>
      <c r="G35" s="30">
        <v>3726.0581999999999</v>
      </c>
      <c r="H35" s="30">
        <v>3223.6691700000001</v>
      </c>
      <c r="I35" s="30">
        <v>0</v>
      </c>
      <c r="J35" s="25">
        <f t="shared" si="0"/>
        <v>73997.501039999988</v>
      </c>
    </row>
    <row r="36" spans="1:10" x14ac:dyDescent="0.25">
      <c r="A36" s="28" t="s">
        <v>38</v>
      </c>
      <c r="B36" s="30">
        <v>57295.746610000002</v>
      </c>
      <c r="C36" s="30">
        <v>5945.7524899999999</v>
      </c>
      <c r="D36" s="30">
        <v>66876.301179999995</v>
      </c>
      <c r="E36" s="30">
        <v>1895.94166</v>
      </c>
      <c r="F36" s="30">
        <v>2101.8256799999999</v>
      </c>
      <c r="G36" s="30">
        <v>8209.9966700000004</v>
      </c>
      <c r="H36" s="30">
        <v>0</v>
      </c>
      <c r="I36" s="30">
        <v>0</v>
      </c>
      <c r="J36" s="25">
        <f t="shared" si="0"/>
        <v>142325.56429000001</v>
      </c>
    </row>
    <row r="37" spans="1:10" x14ac:dyDescent="0.25">
      <c r="A37" s="28" t="s">
        <v>39</v>
      </c>
      <c r="B37" s="30">
        <v>3298.0402199999999</v>
      </c>
      <c r="C37" s="30">
        <v>2126.7908699999998</v>
      </c>
      <c r="D37" s="30">
        <v>20554.082579999998</v>
      </c>
      <c r="E37" s="30">
        <v>0</v>
      </c>
      <c r="F37" s="30">
        <v>44805.347549999999</v>
      </c>
      <c r="G37" s="30">
        <v>725.19330000000002</v>
      </c>
      <c r="H37" s="30">
        <v>0</v>
      </c>
      <c r="I37" s="30">
        <v>0</v>
      </c>
      <c r="J37" s="25">
        <f t="shared" si="0"/>
        <v>71509.454519999999</v>
      </c>
    </row>
    <row r="38" spans="1:10" x14ac:dyDescent="0.25">
      <c r="A38" s="6" t="s">
        <v>40</v>
      </c>
      <c r="B38" s="30">
        <v>0</v>
      </c>
      <c r="C38" s="30">
        <v>0</v>
      </c>
      <c r="D38" s="30">
        <v>0</v>
      </c>
      <c r="E38" s="30">
        <v>0</v>
      </c>
      <c r="F38" s="30">
        <v>0</v>
      </c>
      <c r="G38" s="30">
        <v>0</v>
      </c>
      <c r="H38" s="30">
        <v>0</v>
      </c>
      <c r="I38" s="30">
        <v>0</v>
      </c>
      <c r="J38" s="25">
        <f t="shared" si="0"/>
        <v>0</v>
      </c>
    </row>
    <row r="39" spans="1:10" x14ac:dyDescent="0.25">
      <c r="A39" s="28" t="s">
        <v>41</v>
      </c>
      <c r="B39" s="30">
        <v>4272.1570400000001</v>
      </c>
      <c r="C39" s="30">
        <v>2128.7638000000002</v>
      </c>
      <c r="D39" s="30">
        <v>10666.42023</v>
      </c>
      <c r="E39" s="30">
        <v>1179.0216700000001</v>
      </c>
      <c r="F39" s="30">
        <v>111015.79979</v>
      </c>
      <c r="G39" s="30">
        <v>29.51559</v>
      </c>
      <c r="H39" s="30">
        <v>0</v>
      </c>
      <c r="I39" s="30">
        <v>2460.8250800000001</v>
      </c>
      <c r="J39" s="25">
        <f t="shared" si="0"/>
        <v>131752.50320000001</v>
      </c>
    </row>
    <row r="40" spans="1:10" x14ac:dyDescent="0.25">
      <c r="A40" s="28" t="s">
        <v>42</v>
      </c>
      <c r="B40" s="30">
        <v>6643.7904500000004</v>
      </c>
      <c r="C40" s="30">
        <v>114.62647</v>
      </c>
      <c r="D40" s="30">
        <v>944.27436</v>
      </c>
      <c r="E40" s="30">
        <v>0</v>
      </c>
      <c r="F40" s="30">
        <v>213.00700000000001</v>
      </c>
      <c r="G40" s="30">
        <v>77.718890000000002</v>
      </c>
      <c r="H40" s="30">
        <v>0</v>
      </c>
      <c r="I40" s="30">
        <v>0</v>
      </c>
      <c r="J40" s="25">
        <f t="shared" si="0"/>
        <v>7993.4171700000006</v>
      </c>
    </row>
    <row r="41" spans="1:10" x14ac:dyDescent="0.25">
      <c r="A41" s="6" t="s">
        <v>43</v>
      </c>
      <c r="B41" s="30">
        <v>0</v>
      </c>
      <c r="C41" s="30">
        <v>0</v>
      </c>
      <c r="D41" s="30">
        <v>0</v>
      </c>
      <c r="E41" s="30">
        <v>0</v>
      </c>
      <c r="F41" s="30">
        <v>0</v>
      </c>
      <c r="G41" s="30">
        <v>0</v>
      </c>
      <c r="H41" s="30">
        <v>0</v>
      </c>
      <c r="I41" s="30">
        <v>0</v>
      </c>
      <c r="J41" s="25">
        <f t="shared" si="0"/>
        <v>0</v>
      </c>
    </row>
    <row r="42" spans="1:10" x14ac:dyDescent="0.25">
      <c r="A42" s="28" t="s">
        <v>44</v>
      </c>
      <c r="B42" s="30">
        <v>24550.147250000002</v>
      </c>
      <c r="C42" s="30">
        <v>10989.38918</v>
      </c>
      <c r="D42" s="30">
        <v>25513.37801</v>
      </c>
      <c r="E42" s="30">
        <v>0</v>
      </c>
      <c r="F42" s="30">
        <v>65715.555989999993</v>
      </c>
      <c r="G42" s="30">
        <v>1088.48803</v>
      </c>
      <c r="H42" s="30">
        <v>0</v>
      </c>
      <c r="I42" s="30">
        <v>0</v>
      </c>
      <c r="J42" s="25">
        <f t="shared" si="0"/>
        <v>127856.95845999998</v>
      </c>
    </row>
    <row r="43" spans="1:10" x14ac:dyDescent="0.25">
      <c r="A43" s="6" t="s">
        <v>45</v>
      </c>
      <c r="B43" s="30">
        <v>0</v>
      </c>
      <c r="C43" s="30">
        <v>0</v>
      </c>
      <c r="D43" s="30">
        <v>0</v>
      </c>
      <c r="E43" s="30">
        <v>0</v>
      </c>
      <c r="F43" s="30"/>
      <c r="G43" s="30">
        <v>0</v>
      </c>
      <c r="H43" s="30">
        <v>0</v>
      </c>
      <c r="I43" s="30">
        <v>0</v>
      </c>
      <c r="J43" s="25">
        <f t="shared" si="0"/>
        <v>0</v>
      </c>
    </row>
    <row r="44" spans="1:10" x14ac:dyDescent="0.25">
      <c r="A44" s="28" t="s">
        <v>46</v>
      </c>
      <c r="B44" s="30">
        <v>32804.824339999999</v>
      </c>
      <c r="C44" s="30">
        <v>18836.058669999999</v>
      </c>
      <c r="D44" s="30">
        <v>42567.980320000002</v>
      </c>
      <c r="E44" s="30">
        <v>0</v>
      </c>
      <c r="F44" s="30">
        <v>118772.0272</v>
      </c>
      <c r="G44" s="30">
        <v>3340.82305</v>
      </c>
      <c r="H44" s="30">
        <v>0</v>
      </c>
      <c r="I44" s="30">
        <v>0</v>
      </c>
      <c r="J44" s="25">
        <f t="shared" si="0"/>
        <v>216321.71357999998</v>
      </c>
    </row>
    <row r="45" spans="1:10" x14ac:dyDescent="0.25">
      <c r="A45" s="28" t="s">
        <v>47</v>
      </c>
      <c r="B45" s="30">
        <v>5191.2915000000003</v>
      </c>
      <c r="C45" s="30">
        <v>904.9828</v>
      </c>
      <c r="D45" s="30">
        <v>1881.3785499999999</v>
      </c>
      <c r="E45" s="30">
        <v>0</v>
      </c>
      <c r="F45" s="30">
        <v>17666.308270000001</v>
      </c>
      <c r="G45" s="30">
        <v>3885.5100499999999</v>
      </c>
      <c r="H45" s="30">
        <v>0</v>
      </c>
      <c r="I45" s="30">
        <v>0</v>
      </c>
      <c r="J45" s="25">
        <f t="shared" si="0"/>
        <v>29529.471170000001</v>
      </c>
    </row>
    <row r="46" spans="1:10" x14ac:dyDescent="0.25">
      <c r="A46" s="28" t="s">
        <v>48</v>
      </c>
      <c r="B46" s="30">
        <v>0</v>
      </c>
      <c r="C46" s="30">
        <v>0</v>
      </c>
      <c r="D46" s="30">
        <v>0</v>
      </c>
      <c r="E46" s="30">
        <v>0</v>
      </c>
      <c r="F46" s="30">
        <v>0</v>
      </c>
      <c r="G46" s="30">
        <v>0</v>
      </c>
      <c r="H46" s="30">
        <v>0</v>
      </c>
      <c r="I46" s="30">
        <v>0</v>
      </c>
      <c r="J46" s="25">
        <f t="shared" si="0"/>
        <v>0</v>
      </c>
    </row>
    <row r="47" spans="1:10" x14ac:dyDescent="0.25">
      <c r="A47" s="28" t="s">
        <v>49</v>
      </c>
      <c r="B47" s="30">
        <v>13548.49489</v>
      </c>
      <c r="C47" s="30">
        <v>1936.3207199999999</v>
      </c>
      <c r="D47" s="30">
        <v>3774.3562999999999</v>
      </c>
      <c r="E47" s="30">
        <v>0</v>
      </c>
      <c r="F47" s="30">
        <v>36546.410100000001</v>
      </c>
      <c r="G47" s="30">
        <v>106.99406</v>
      </c>
      <c r="H47" s="30">
        <v>0</v>
      </c>
      <c r="I47" s="30">
        <v>0</v>
      </c>
      <c r="J47" s="25">
        <f t="shared" si="0"/>
        <v>55912.576069999996</v>
      </c>
    </row>
    <row r="48" spans="1:10" x14ac:dyDescent="0.25">
      <c r="A48" s="28" t="s">
        <v>50</v>
      </c>
      <c r="B48" s="30">
        <v>116.51653</v>
      </c>
      <c r="C48" s="30">
        <v>1182.08383</v>
      </c>
      <c r="D48" s="30">
        <v>23375.7873</v>
      </c>
      <c r="E48" s="30">
        <v>0</v>
      </c>
      <c r="F48" s="30">
        <v>58702.869989999999</v>
      </c>
      <c r="G48" s="30">
        <v>89.810919999999996</v>
      </c>
      <c r="H48" s="30">
        <v>0</v>
      </c>
      <c r="I48" s="30">
        <v>0</v>
      </c>
      <c r="J48" s="25">
        <f t="shared" si="0"/>
        <v>83467.068570000003</v>
      </c>
    </row>
    <row r="49" spans="1:10" x14ac:dyDescent="0.25">
      <c r="A49" s="28" t="s">
        <v>51</v>
      </c>
      <c r="B49" s="30">
        <v>851.14299000000005</v>
      </c>
      <c r="C49" s="30">
        <v>1112.96353</v>
      </c>
      <c r="D49" s="30">
        <v>20603.192930000001</v>
      </c>
      <c r="E49" s="30">
        <v>0</v>
      </c>
      <c r="F49" s="30">
        <v>1561.29691</v>
      </c>
      <c r="G49" s="30">
        <v>16902.916379999999</v>
      </c>
      <c r="H49" s="30">
        <v>5699.57</v>
      </c>
      <c r="I49" s="30">
        <v>0</v>
      </c>
      <c r="J49" s="25">
        <f t="shared" si="0"/>
        <v>46731.082740000005</v>
      </c>
    </row>
    <row r="50" spans="1:10" x14ac:dyDescent="0.25">
      <c r="A50" s="6" t="s">
        <v>52</v>
      </c>
      <c r="B50" s="30">
        <v>0</v>
      </c>
      <c r="C50" s="30">
        <v>0</v>
      </c>
      <c r="D50" s="30">
        <v>0</v>
      </c>
      <c r="E50" s="30">
        <v>0</v>
      </c>
      <c r="F50" s="30">
        <v>0</v>
      </c>
      <c r="G50" s="30">
        <v>0</v>
      </c>
      <c r="H50" s="30">
        <v>0</v>
      </c>
      <c r="I50" s="30">
        <v>0</v>
      </c>
      <c r="J50" s="25">
        <f t="shared" si="0"/>
        <v>0</v>
      </c>
    </row>
    <row r="51" spans="1:10" x14ac:dyDescent="0.25">
      <c r="A51" s="28" t="s">
        <v>53</v>
      </c>
      <c r="B51" s="30">
        <v>4568.2784700000002</v>
      </c>
      <c r="C51" s="30">
        <v>256.03007000000002</v>
      </c>
      <c r="D51" s="30">
        <v>690.49306000000001</v>
      </c>
      <c r="E51" s="30">
        <v>0</v>
      </c>
      <c r="F51" s="30">
        <v>2006.1403399999999</v>
      </c>
      <c r="G51" s="30">
        <v>49.23733</v>
      </c>
      <c r="H51" s="30">
        <v>0</v>
      </c>
      <c r="I51" s="30">
        <v>0</v>
      </c>
      <c r="J51" s="25">
        <f t="shared" si="0"/>
        <v>7570.1792699999996</v>
      </c>
    </row>
    <row r="52" spans="1:10" x14ac:dyDescent="0.25">
      <c r="A52" s="28" t="s">
        <v>54</v>
      </c>
      <c r="B52" s="30">
        <v>438.73633999999998</v>
      </c>
      <c r="C52" s="30">
        <v>177.85344000000001</v>
      </c>
      <c r="D52" s="30">
        <v>1447.15041</v>
      </c>
      <c r="E52" s="30">
        <v>0</v>
      </c>
      <c r="F52" s="30">
        <v>4635.3294900000001</v>
      </c>
      <c r="G52" s="30">
        <v>72.862560000000002</v>
      </c>
      <c r="H52" s="30">
        <v>0</v>
      </c>
      <c r="I52" s="30">
        <v>0</v>
      </c>
      <c r="J52" s="25">
        <f t="shared" si="0"/>
        <v>6771.9322400000001</v>
      </c>
    </row>
    <row r="53" spans="1:10" x14ac:dyDescent="0.25">
      <c r="A53" s="28" t="s">
        <v>55</v>
      </c>
      <c r="B53" s="30">
        <v>45358.643759999999</v>
      </c>
      <c r="C53" s="30">
        <v>7675.55746</v>
      </c>
      <c r="D53" s="30">
        <v>16457.672699999999</v>
      </c>
      <c r="E53" s="30">
        <v>0</v>
      </c>
      <c r="F53" s="30">
        <v>17017.085179999998</v>
      </c>
      <c r="G53" s="30">
        <v>815.12849000000006</v>
      </c>
      <c r="H53" s="30">
        <v>0</v>
      </c>
      <c r="I53" s="30">
        <v>0</v>
      </c>
      <c r="J53" s="25">
        <f t="shared" si="0"/>
        <v>87324.087589999996</v>
      </c>
    </row>
    <row r="54" spans="1:10" x14ac:dyDescent="0.25">
      <c r="A54" s="28" t="s">
        <v>56</v>
      </c>
      <c r="B54" s="30">
        <v>27536.100920000001</v>
      </c>
      <c r="C54" s="30">
        <v>251.91611</v>
      </c>
      <c r="D54" s="30">
        <v>1234.8727200000001</v>
      </c>
      <c r="E54" s="30">
        <v>0</v>
      </c>
      <c r="F54" s="30">
        <v>37865.234149999997</v>
      </c>
      <c r="G54" s="30">
        <v>200.06783999999999</v>
      </c>
      <c r="H54" s="30">
        <v>0</v>
      </c>
      <c r="I54" s="30">
        <v>0</v>
      </c>
      <c r="J54" s="25">
        <f t="shared" si="0"/>
        <v>67088.191739999995</v>
      </c>
    </row>
    <row r="55" spans="1:10" x14ac:dyDescent="0.25">
      <c r="A55" s="28" t="s">
        <v>57</v>
      </c>
      <c r="B55" s="30">
        <v>13073.475549999999</v>
      </c>
      <c r="C55" s="30">
        <v>0</v>
      </c>
      <c r="D55" s="30">
        <v>1088.9152799999999</v>
      </c>
      <c r="E55" s="30">
        <v>0</v>
      </c>
      <c r="F55" s="30">
        <v>670.52314000000001</v>
      </c>
      <c r="G55" s="30">
        <v>0</v>
      </c>
      <c r="H55" s="30">
        <v>0</v>
      </c>
      <c r="I55" s="30">
        <v>0</v>
      </c>
      <c r="J55" s="25">
        <f t="shared" si="0"/>
        <v>14832.913969999998</v>
      </c>
    </row>
    <row r="56" spans="1:10" x14ac:dyDescent="0.25">
      <c r="A56" s="28" t="s">
        <v>58</v>
      </c>
      <c r="B56" s="30">
        <v>303.14411000000001</v>
      </c>
      <c r="C56" s="30">
        <v>846.85217999999998</v>
      </c>
      <c r="D56" s="30">
        <v>1818.1448499999999</v>
      </c>
      <c r="E56" s="30">
        <v>0</v>
      </c>
      <c r="F56" s="30">
        <v>19020.338029999999</v>
      </c>
      <c r="G56" s="30">
        <v>0</v>
      </c>
      <c r="H56" s="30">
        <v>0</v>
      </c>
      <c r="I56" s="30">
        <v>0</v>
      </c>
      <c r="J56" s="25">
        <f t="shared" si="0"/>
        <v>21988.479169999999</v>
      </c>
    </row>
    <row r="57" spans="1:10" x14ac:dyDescent="0.25">
      <c r="A57" s="28" t="s">
        <v>59</v>
      </c>
      <c r="B57" s="30">
        <v>0</v>
      </c>
      <c r="C57" s="30">
        <v>0</v>
      </c>
      <c r="D57" s="30">
        <v>0</v>
      </c>
      <c r="E57" s="30">
        <v>0</v>
      </c>
      <c r="F57" s="30">
        <v>0</v>
      </c>
      <c r="G57" s="30">
        <v>0</v>
      </c>
      <c r="H57" s="30">
        <v>0</v>
      </c>
      <c r="I57" s="30">
        <v>0</v>
      </c>
      <c r="J57" s="25">
        <f t="shared" si="0"/>
        <v>0</v>
      </c>
    </row>
    <row r="58" spans="1:10" x14ac:dyDescent="0.25">
      <c r="A58" s="28" t="s">
        <v>60</v>
      </c>
      <c r="B58" s="30">
        <v>343.86434000000003</v>
      </c>
      <c r="C58" s="30">
        <v>0</v>
      </c>
      <c r="D58" s="30">
        <v>0</v>
      </c>
      <c r="E58" s="30">
        <v>0</v>
      </c>
      <c r="F58" s="30">
        <v>0</v>
      </c>
      <c r="G58" s="30">
        <v>0</v>
      </c>
      <c r="H58" s="30">
        <v>0</v>
      </c>
      <c r="I58" s="30">
        <v>0</v>
      </c>
      <c r="J58" s="25">
        <f t="shared" si="0"/>
        <v>343.86434000000003</v>
      </c>
    </row>
    <row r="59" spans="1:10" x14ac:dyDescent="0.25">
      <c r="A59" s="28" t="s">
        <v>61</v>
      </c>
      <c r="B59" s="30">
        <v>0</v>
      </c>
      <c r="C59" s="30">
        <v>8.0883500000000002</v>
      </c>
      <c r="D59" s="30">
        <v>250.32176000000001</v>
      </c>
      <c r="E59" s="30">
        <v>0</v>
      </c>
      <c r="F59" s="30">
        <v>249.2</v>
      </c>
      <c r="G59" s="30">
        <v>0</v>
      </c>
      <c r="H59" s="30">
        <v>0</v>
      </c>
      <c r="I59" s="30">
        <v>0</v>
      </c>
      <c r="J59" s="25">
        <f t="shared" si="0"/>
        <v>507.61011000000002</v>
      </c>
    </row>
    <row r="60" spans="1:10" x14ac:dyDescent="0.25">
      <c r="A60" s="28" t="s">
        <v>62</v>
      </c>
      <c r="B60" s="30">
        <v>1106.0935400000001</v>
      </c>
      <c r="C60" s="30">
        <v>2856.17947</v>
      </c>
      <c r="D60" s="30">
        <v>7217.31394</v>
      </c>
      <c r="E60" s="30">
        <v>0</v>
      </c>
      <c r="F60" s="30">
        <v>67347.92452</v>
      </c>
      <c r="G60" s="30">
        <v>27.670999999999999</v>
      </c>
      <c r="H60" s="30">
        <v>0</v>
      </c>
      <c r="I60" s="30">
        <v>0</v>
      </c>
      <c r="J60" s="25">
        <f t="shared" si="0"/>
        <v>78555.18247</v>
      </c>
    </row>
    <row r="61" spans="1:10" x14ac:dyDescent="0.25">
      <c r="A61" s="19" t="s">
        <v>11</v>
      </c>
      <c r="B61" s="20">
        <v>527882.28154000011</v>
      </c>
      <c r="C61" s="20">
        <v>215520.21612999996</v>
      </c>
      <c r="D61" s="20">
        <v>494883.38124999998</v>
      </c>
      <c r="E61" s="20">
        <v>8087.1596399999999</v>
      </c>
      <c r="F61" s="20">
        <v>1007151.6707800003</v>
      </c>
      <c r="G61" s="20">
        <v>76962.628120000008</v>
      </c>
      <c r="H61" s="20">
        <v>9572.7053899999992</v>
      </c>
      <c r="I61" s="20">
        <v>2460.8250800000001</v>
      </c>
      <c r="J61" s="20">
        <f t="shared" si="0"/>
        <v>2342520.8679300002</v>
      </c>
    </row>
    <row r="62" spans="1:10" x14ac:dyDescent="0.25">
      <c r="B62" s="29"/>
      <c r="C62" s="29"/>
      <c r="D62" s="29"/>
      <c r="E62" s="7"/>
      <c r="H62" s="150" t="s">
        <v>244</v>
      </c>
      <c r="I62" s="150"/>
      <c r="J62" s="150"/>
    </row>
    <row r="63" spans="1:10" x14ac:dyDescent="0.25">
      <c r="A63" s="130" t="s">
        <v>245</v>
      </c>
      <c r="B63" s="7"/>
      <c r="C63" s="15"/>
      <c r="D63" s="7"/>
      <c r="E63" s="9"/>
      <c r="F63" s="7"/>
      <c r="G63" s="15"/>
      <c r="H63" s="7"/>
      <c r="I63" s="128"/>
      <c r="J63" s="127"/>
    </row>
    <row r="64" spans="1:10" x14ac:dyDescent="0.25">
      <c r="B64" s="29"/>
      <c r="C64" s="29"/>
      <c r="D64" s="29"/>
      <c r="E64" s="7"/>
    </row>
    <row r="65" spans="2:5" x14ac:dyDescent="0.25">
      <c r="B65" s="29"/>
      <c r="C65" s="29"/>
      <c r="D65" s="29"/>
      <c r="E65" s="7"/>
    </row>
    <row r="66" spans="2:5" x14ac:dyDescent="0.25">
      <c r="B66" s="29"/>
      <c r="C66" s="29"/>
      <c r="D66" s="29"/>
      <c r="E66" s="7"/>
    </row>
    <row r="67" spans="2:5" x14ac:dyDescent="0.25">
      <c r="B67" s="29"/>
      <c r="C67" s="29"/>
      <c r="D67" s="29"/>
      <c r="E67" s="7"/>
    </row>
    <row r="68" spans="2:5" x14ac:dyDescent="0.25">
      <c r="B68" s="29"/>
      <c r="C68" s="29"/>
      <c r="D68" s="29"/>
      <c r="E68" s="7"/>
    </row>
    <row r="69" spans="2:5" x14ac:dyDescent="0.25">
      <c r="B69" s="29"/>
      <c r="C69" s="29"/>
      <c r="D69" s="29"/>
      <c r="E69" s="7"/>
    </row>
  </sheetData>
  <mergeCells count="7">
    <mergeCell ref="H62:J62"/>
    <mergeCell ref="A1:J1"/>
    <mergeCell ref="A3:J3"/>
    <mergeCell ref="A4:J4"/>
    <mergeCell ref="A5:J5"/>
    <mergeCell ref="A6:J6"/>
    <mergeCell ref="A7:J7"/>
  </mergeCells>
  <printOptions horizontalCentered="1"/>
  <pageMargins left="0.70866141732283472" right="0.70866141732283472" top="0.74803149606299213" bottom="0.74803149606299213" header="0.31496062992125984" footer="0.31496062992125984"/>
  <pageSetup scale="53" orientation="portrait" r:id="rId1"/>
  <colBreaks count="1" manualBreakCount="1">
    <brk id="10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DDC47-0F13-423A-AE93-7A3BF405D80E}">
  <sheetPr>
    <tabColor rgb="FF92D050"/>
    <pageSetUpPr fitToPage="1"/>
  </sheetPr>
  <dimension ref="A1:J69"/>
  <sheetViews>
    <sheetView workbookViewId="0">
      <selection sqref="A1:J1"/>
    </sheetView>
  </sheetViews>
  <sheetFormatPr baseColWidth="10" defaultColWidth="9.140625" defaultRowHeight="15" x14ac:dyDescent="0.25"/>
  <cols>
    <col min="1" max="1" width="44.42578125" style="1" bestFit="1" customWidth="1"/>
    <col min="2" max="2" width="14.7109375" style="47" customWidth="1"/>
    <col min="3" max="3" width="5.5703125" style="1" bestFit="1" customWidth="1"/>
    <col min="4" max="4" width="15.140625" style="7" customWidth="1"/>
    <col min="5" max="5" width="5.5703125" style="9" bestFit="1" customWidth="1"/>
    <col min="6" max="6" width="11.7109375" style="7" customWidth="1"/>
    <col min="7" max="7" width="6.5703125" style="1" bestFit="1" customWidth="1"/>
    <col min="8" max="8" width="10.140625" style="7" bestFit="1" customWidth="1"/>
    <col min="9" max="9" width="6.5703125" style="9" bestFit="1" customWidth="1"/>
    <col min="10" max="10" width="13.85546875" style="7" customWidth="1"/>
    <col min="11" max="16384" width="9.140625" style="1"/>
  </cols>
  <sheetData>
    <row r="1" spans="1:10" ht="45.75" customHeight="1" x14ac:dyDescent="0.25">
      <c r="A1" s="180" t="s">
        <v>280</v>
      </c>
      <c r="B1" s="181"/>
      <c r="C1" s="181"/>
      <c r="D1" s="181"/>
      <c r="E1" s="181"/>
      <c r="F1" s="181"/>
      <c r="G1" s="181"/>
      <c r="H1" s="181"/>
      <c r="I1" s="181"/>
      <c r="J1" s="181"/>
    </row>
    <row r="3" spans="1:10" x14ac:dyDescent="0.25">
      <c r="A3" s="149" t="s">
        <v>100</v>
      </c>
      <c r="B3" s="149"/>
      <c r="C3" s="149"/>
      <c r="D3" s="149"/>
      <c r="E3" s="149"/>
      <c r="F3" s="149"/>
      <c r="G3" s="149"/>
      <c r="H3" s="149"/>
      <c r="I3" s="149"/>
      <c r="J3" s="149"/>
    </row>
    <row r="4" spans="1:10" x14ac:dyDescent="0.25">
      <c r="A4" s="149" t="s">
        <v>101</v>
      </c>
      <c r="B4" s="149"/>
      <c r="C4" s="149"/>
      <c r="D4" s="149"/>
      <c r="E4" s="149"/>
      <c r="F4" s="149"/>
      <c r="G4" s="149"/>
      <c r="H4" s="149"/>
      <c r="I4" s="149"/>
      <c r="J4" s="149"/>
    </row>
    <row r="5" spans="1:10" x14ac:dyDescent="0.25">
      <c r="A5" s="149" t="s">
        <v>102</v>
      </c>
      <c r="B5" s="149"/>
      <c r="C5" s="149"/>
      <c r="D5" s="149"/>
      <c r="E5" s="149"/>
      <c r="F5" s="149"/>
      <c r="G5" s="149"/>
      <c r="H5" s="149"/>
      <c r="I5" s="149"/>
      <c r="J5" s="149"/>
    </row>
    <row r="6" spans="1:10" x14ac:dyDescent="0.25">
      <c r="A6" s="149" t="s">
        <v>4</v>
      </c>
      <c r="B6" s="149"/>
      <c r="C6" s="149"/>
      <c r="D6" s="149"/>
      <c r="E6" s="149"/>
      <c r="F6" s="149"/>
      <c r="G6" s="149"/>
      <c r="H6" s="149"/>
      <c r="I6" s="149"/>
      <c r="J6" s="149"/>
    </row>
    <row r="7" spans="1:10" x14ac:dyDescent="0.25">
      <c r="A7" s="2"/>
      <c r="B7" s="32"/>
      <c r="C7" s="2"/>
      <c r="D7" s="33"/>
      <c r="E7" s="34"/>
      <c r="F7" s="33"/>
      <c r="G7" s="2"/>
      <c r="H7" s="33"/>
      <c r="I7" s="34"/>
      <c r="J7" s="33"/>
    </row>
    <row r="8" spans="1:10" ht="49.5" customHeight="1" x14ac:dyDescent="0.25">
      <c r="A8" s="35" t="s">
        <v>5</v>
      </c>
      <c r="B8" s="35" t="s">
        <v>6</v>
      </c>
      <c r="C8" s="35" t="s">
        <v>7</v>
      </c>
      <c r="D8" s="36" t="s">
        <v>8</v>
      </c>
      <c r="E8" s="37" t="s">
        <v>7</v>
      </c>
      <c r="F8" s="36" t="s">
        <v>9</v>
      </c>
      <c r="G8" s="35" t="s">
        <v>7</v>
      </c>
      <c r="H8" s="36" t="s">
        <v>10</v>
      </c>
      <c r="I8" s="37" t="s">
        <v>7</v>
      </c>
      <c r="J8" s="36" t="s">
        <v>11</v>
      </c>
    </row>
    <row r="9" spans="1:10" x14ac:dyDescent="0.25">
      <c r="A9" s="6" t="s">
        <v>12</v>
      </c>
      <c r="B9" s="38">
        <v>0</v>
      </c>
      <c r="C9" s="39">
        <v>0</v>
      </c>
      <c r="D9" s="40">
        <v>0</v>
      </c>
      <c r="E9" s="39">
        <v>0</v>
      </c>
      <c r="F9" s="40">
        <v>0</v>
      </c>
      <c r="G9" s="39">
        <v>0</v>
      </c>
      <c r="H9" s="40">
        <v>0</v>
      </c>
      <c r="I9" s="39">
        <v>0</v>
      </c>
      <c r="J9" s="40">
        <v>0</v>
      </c>
    </row>
    <row r="10" spans="1:10" x14ac:dyDescent="0.25">
      <c r="A10" s="1" t="s">
        <v>13</v>
      </c>
      <c r="B10" s="41">
        <v>15440.801670000001</v>
      </c>
      <c r="C10" s="42">
        <v>6.3651801560906023</v>
      </c>
      <c r="D10" s="41">
        <v>216240.20894000001</v>
      </c>
      <c r="E10" s="42">
        <v>89.140960185247536</v>
      </c>
      <c r="F10" s="41">
        <v>5770.3827499999998</v>
      </c>
      <c r="G10" s="42">
        <v>2.390877497962097</v>
      </c>
      <c r="H10" s="41">
        <v>5130.9262500000004</v>
      </c>
      <c r="I10" s="42">
        <v>2.1151278700974578</v>
      </c>
      <c r="J10" s="41">
        <v>242582.31960999998</v>
      </c>
    </row>
    <row r="11" spans="1:10" x14ac:dyDescent="0.25">
      <c r="A11" s="1" t="s">
        <v>14</v>
      </c>
      <c r="B11" s="41">
        <v>0</v>
      </c>
      <c r="C11" s="42">
        <v>0</v>
      </c>
      <c r="D11" s="41">
        <v>0</v>
      </c>
      <c r="E11" s="42">
        <v>0</v>
      </c>
      <c r="F11" s="41">
        <v>0</v>
      </c>
      <c r="G11" s="42">
        <v>0</v>
      </c>
      <c r="H11" s="41">
        <v>5166.1628999999994</v>
      </c>
      <c r="I11" s="42">
        <v>100</v>
      </c>
      <c r="J11" s="41">
        <v>5166.1628999999994</v>
      </c>
    </row>
    <row r="12" spans="1:10" x14ac:dyDescent="0.25">
      <c r="A12" s="1" t="s">
        <v>15</v>
      </c>
      <c r="B12" s="41">
        <v>13866.735979999999</v>
      </c>
      <c r="C12" s="42">
        <v>44.033007477443974</v>
      </c>
      <c r="D12" s="41">
        <v>14730.745860000001</v>
      </c>
      <c r="E12" s="42">
        <v>46.776620218142135</v>
      </c>
      <c r="F12" s="41">
        <v>801.52877000000001</v>
      </c>
      <c r="G12" s="42">
        <v>2.4857536569730905</v>
      </c>
      <c r="H12" s="41">
        <v>2092.6743200000001</v>
      </c>
      <c r="I12" s="42">
        <v>6.6451646669640416</v>
      </c>
      <c r="J12" s="41">
        <v>31491.684930000003</v>
      </c>
    </row>
    <row r="13" spans="1:10" x14ac:dyDescent="0.25">
      <c r="A13" s="1" t="s">
        <v>16</v>
      </c>
      <c r="B13" s="41">
        <v>21874.731500000002</v>
      </c>
      <c r="C13" s="42">
        <v>47.8456738944571</v>
      </c>
      <c r="D13" s="41">
        <v>3507.0015600000002</v>
      </c>
      <c r="E13" s="42">
        <v>7.6707160033992787</v>
      </c>
      <c r="F13" s="41">
        <v>7492.5770199999997</v>
      </c>
      <c r="G13" s="42">
        <v>19.126259820637408</v>
      </c>
      <c r="H13" s="41">
        <v>12845.04074</v>
      </c>
      <c r="I13" s="42">
        <v>28.095413669742914</v>
      </c>
      <c r="J13" s="41">
        <v>45719.350820000007</v>
      </c>
    </row>
    <row r="14" spans="1:10" x14ac:dyDescent="0.25">
      <c r="A14" s="1" t="s">
        <v>17</v>
      </c>
      <c r="B14" s="41">
        <v>0</v>
      </c>
      <c r="C14" s="42">
        <v>0</v>
      </c>
      <c r="D14" s="41">
        <v>1638.6045999999999</v>
      </c>
      <c r="E14" s="42">
        <v>98.228381244462454</v>
      </c>
      <c r="F14" s="41">
        <v>0</v>
      </c>
      <c r="G14" s="42">
        <v>0</v>
      </c>
      <c r="H14" s="41">
        <v>29.5534</v>
      </c>
      <c r="I14" s="42">
        <v>1.7716187555375451</v>
      </c>
      <c r="J14" s="41">
        <v>1668.1579999999999</v>
      </c>
    </row>
    <row r="15" spans="1:10" x14ac:dyDescent="0.25">
      <c r="A15" s="1" t="s">
        <v>18</v>
      </c>
      <c r="B15" s="41">
        <v>0</v>
      </c>
      <c r="C15" s="42">
        <v>0</v>
      </c>
      <c r="D15" s="41">
        <v>398278.22156999999</v>
      </c>
      <c r="E15" s="42">
        <v>84.137667513008424</v>
      </c>
      <c r="F15" s="41">
        <v>39079.819479999998</v>
      </c>
      <c r="G15" s="42">
        <v>8.5466992387929697</v>
      </c>
      <c r="H15" s="41">
        <v>36006.901599999997</v>
      </c>
      <c r="I15" s="42">
        <v>7.6065839177750521</v>
      </c>
      <c r="J15" s="41">
        <v>473364.94264999998</v>
      </c>
    </row>
    <row r="16" spans="1:10" x14ac:dyDescent="0.25">
      <c r="A16" s="1" t="s">
        <v>19</v>
      </c>
      <c r="B16" s="41">
        <v>0</v>
      </c>
      <c r="C16" s="42">
        <v>0</v>
      </c>
      <c r="D16" s="41">
        <v>0</v>
      </c>
      <c r="E16" s="42">
        <v>0</v>
      </c>
      <c r="F16" s="41">
        <v>0</v>
      </c>
      <c r="G16" s="42">
        <v>0</v>
      </c>
      <c r="H16" s="41">
        <v>24580.544000000002</v>
      </c>
      <c r="I16" s="42">
        <v>100</v>
      </c>
      <c r="J16" s="41">
        <v>24580.544000000002</v>
      </c>
    </row>
    <row r="17" spans="1:10" x14ac:dyDescent="0.25">
      <c r="A17" s="1" t="s">
        <v>20</v>
      </c>
      <c r="B17" s="41">
        <v>0</v>
      </c>
      <c r="C17" s="42">
        <v>0</v>
      </c>
      <c r="D17" s="41">
        <v>0</v>
      </c>
      <c r="E17" s="42">
        <v>0</v>
      </c>
      <c r="F17" s="41">
        <v>0</v>
      </c>
      <c r="G17" s="42">
        <v>0</v>
      </c>
      <c r="H17" s="41">
        <v>0</v>
      </c>
      <c r="I17" s="42">
        <v>0</v>
      </c>
      <c r="J17" s="41">
        <v>0</v>
      </c>
    </row>
    <row r="18" spans="1:10" x14ac:dyDescent="0.25">
      <c r="A18" s="1" t="s">
        <v>21</v>
      </c>
      <c r="B18" s="41">
        <v>1327.396</v>
      </c>
      <c r="C18" s="42">
        <v>40.77404145051046</v>
      </c>
      <c r="D18" s="41">
        <v>0</v>
      </c>
      <c r="E18" s="42">
        <v>0</v>
      </c>
      <c r="F18" s="41">
        <v>0</v>
      </c>
      <c r="G18" s="42">
        <v>0</v>
      </c>
      <c r="H18" s="41">
        <v>1928.0968399999999</v>
      </c>
      <c r="I18" s="42">
        <v>59.22595854948954</v>
      </c>
      <c r="J18" s="41">
        <v>3255.4928399999999</v>
      </c>
    </row>
    <row r="19" spans="1:10" x14ac:dyDescent="0.25">
      <c r="A19" s="6" t="s">
        <v>22</v>
      </c>
      <c r="B19" s="41">
        <v>0</v>
      </c>
      <c r="C19" s="42">
        <v>0</v>
      </c>
      <c r="D19" s="41">
        <v>0</v>
      </c>
      <c r="E19" s="42">
        <v>0</v>
      </c>
      <c r="F19" s="41">
        <v>0</v>
      </c>
      <c r="G19" s="42">
        <v>0</v>
      </c>
      <c r="H19" s="41">
        <v>0</v>
      </c>
      <c r="I19" s="42">
        <v>0</v>
      </c>
      <c r="J19" s="41">
        <v>0</v>
      </c>
    </row>
    <row r="20" spans="1:10" x14ac:dyDescent="0.25">
      <c r="A20" s="1" t="s">
        <v>23</v>
      </c>
      <c r="B20" s="41">
        <v>2577914.1228499999</v>
      </c>
      <c r="C20" s="42">
        <v>59.310509440407429</v>
      </c>
      <c r="D20" s="41">
        <v>1209754.3295400001</v>
      </c>
      <c r="E20" s="42">
        <v>27.833023973440906</v>
      </c>
      <c r="F20" s="41">
        <v>250881.88926</v>
      </c>
      <c r="G20" s="42">
        <v>5.8961686018744679</v>
      </c>
      <c r="H20" s="41">
        <v>307920.70905</v>
      </c>
      <c r="I20" s="42">
        <v>7.0843842155674599</v>
      </c>
      <c r="J20" s="41">
        <v>4346471.0507000005</v>
      </c>
    </row>
    <row r="21" spans="1:10" x14ac:dyDescent="0.25">
      <c r="A21" s="1" t="s">
        <v>24</v>
      </c>
      <c r="B21" s="41">
        <v>720.65769999999998</v>
      </c>
      <c r="C21" s="42">
        <v>25.153737554504126</v>
      </c>
      <c r="D21" s="41">
        <v>1780.9544800000001</v>
      </c>
      <c r="E21" s="42">
        <v>62.162190990866215</v>
      </c>
      <c r="F21" s="41">
        <v>0</v>
      </c>
      <c r="G21" s="42">
        <v>0</v>
      </c>
      <c r="H21" s="41">
        <v>363.40021999999999</v>
      </c>
      <c r="I21" s="42">
        <v>12.684071454629656</v>
      </c>
      <c r="J21" s="41">
        <v>2865.0124000000001</v>
      </c>
    </row>
    <row r="22" spans="1:10" x14ac:dyDescent="0.25">
      <c r="A22" s="1" t="s">
        <v>25</v>
      </c>
      <c r="B22" s="41">
        <v>0</v>
      </c>
      <c r="C22" s="42">
        <v>0</v>
      </c>
      <c r="D22" s="41">
        <v>0</v>
      </c>
      <c r="E22" s="42">
        <v>0</v>
      </c>
      <c r="F22" s="41">
        <v>4327.4184500000001</v>
      </c>
      <c r="G22" s="42">
        <v>38.428408836263863</v>
      </c>
      <c r="H22" s="41">
        <v>11027.969850000001</v>
      </c>
      <c r="I22" s="42">
        <v>71.818241483349539</v>
      </c>
      <c r="J22" s="41">
        <v>15355.388300000002</v>
      </c>
    </row>
    <row r="23" spans="1:10" x14ac:dyDescent="0.25">
      <c r="A23" s="1" t="s">
        <v>26</v>
      </c>
      <c r="B23" s="41">
        <v>263196.68836999999</v>
      </c>
      <c r="C23" s="42">
        <v>35.359150154872601</v>
      </c>
      <c r="D23" s="41">
        <v>466317.43255000003</v>
      </c>
      <c r="E23" s="42">
        <v>62.647399629096356</v>
      </c>
      <c r="F23" s="41">
        <v>11224.682709999999</v>
      </c>
      <c r="G23" s="42">
        <v>1.5286401118473389</v>
      </c>
      <c r="H23" s="41">
        <v>3613.61213</v>
      </c>
      <c r="I23" s="42">
        <v>0.48547059880371635</v>
      </c>
      <c r="J23" s="41">
        <v>744352.41576</v>
      </c>
    </row>
    <row r="24" spans="1:10" x14ac:dyDescent="0.25">
      <c r="A24" s="1" t="s">
        <v>27</v>
      </c>
      <c r="B24" s="41">
        <v>0</v>
      </c>
      <c r="C24" s="42">
        <v>0</v>
      </c>
      <c r="D24" s="41">
        <v>0</v>
      </c>
      <c r="E24" s="42">
        <v>0</v>
      </c>
      <c r="F24" s="41">
        <v>0</v>
      </c>
      <c r="G24" s="42">
        <v>0</v>
      </c>
      <c r="H24" s="41">
        <v>0</v>
      </c>
      <c r="I24" s="42">
        <v>0</v>
      </c>
      <c r="J24" s="41">
        <v>0</v>
      </c>
    </row>
    <row r="25" spans="1:10" x14ac:dyDescent="0.25">
      <c r="A25" s="1" t="s">
        <v>28</v>
      </c>
      <c r="B25" s="41">
        <v>55821.770389999998</v>
      </c>
      <c r="C25" s="42">
        <v>17.362517823954278</v>
      </c>
      <c r="D25" s="41">
        <v>153289.40450999999</v>
      </c>
      <c r="E25" s="42">
        <v>47.67835200198158</v>
      </c>
      <c r="F25" s="41">
        <v>44875.038460000003</v>
      </c>
      <c r="G25" s="42">
        <v>15.778216235206708</v>
      </c>
      <c r="H25" s="41">
        <v>67521.133419999998</v>
      </c>
      <c r="I25" s="42">
        <v>21.001427835552118</v>
      </c>
      <c r="J25" s="41">
        <v>321507.34678000002</v>
      </c>
    </row>
    <row r="26" spans="1:10" x14ac:dyDescent="0.25">
      <c r="A26" s="1" t="s">
        <v>29</v>
      </c>
      <c r="B26" s="41">
        <v>0</v>
      </c>
      <c r="C26" s="42">
        <v>0</v>
      </c>
      <c r="D26" s="41">
        <v>0</v>
      </c>
      <c r="E26" s="42">
        <v>0</v>
      </c>
      <c r="F26" s="41">
        <v>0</v>
      </c>
      <c r="G26" s="42">
        <v>0</v>
      </c>
      <c r="H26" s="41">
        <v>22025.748199999998</v>
      </c>
      <c r="I26" s="42">
        <v>100</v>
      </c>
      <c r="J26" s="41">
        <v>22025.748199999998</v>
      </c>
    </row>
    <row r="27" spans="1:10" x14ac:dyDescent="0.25">
      <c r="A27" s="6" t="s">
        <v>30</v>
      </c>
      <c r="B27" s="41">
        <v>0</v>
      </c>
      <c r="C27" s="42">
        <v>0</v>
      </c>
      <c r="D27" s="41">
        <v>0</v>
      </c>
      <c r="E27" s="42">
        <v>0</v>
      </c>
      <c r="F27" s="41">
        <v>0</v>
      </c>
      <c r="G27" s="42">
        <v>0</v>
      </c>
      <c r="H27" s="41">
        <v>0</v>
      </c>
      <c r="I27" s="42">
        <v>0</v>
      </c>
      <c r="J27" s="41">
        <v>0</v>
      </c>
    </row>
    <row r="28" spans="1:10" x14ac:dyDescent="0.25">
      <c r="A28" s="1" t="s">
        <v>31</v>
      </c>
      <c r="B28" s="41">
        <v>390908.76845999999</v>
      </c>
      <c r="C28" s="42">
        <v>57.075260829848787</v>
      </c>
      <c r="D28" s="41">
        <v>257879.63652</v>
      </c>
      <c r="E28" s="42">
        <v>37.652129357624489</v>
      </c>
      <c r="F28" s="41">
        <v>27162.697489999999</v>
      </c>
      <c r="G28" s="42">
        <v>4.0975951618263533</v>
      </c>
      <c r="H28" s="41">
        <v>8949.4354800000019</v>
      </c>
      <c r="I28" s="42">
        <v>1.3066766609334071</v>
      </c>
      <c r="J28" s="41">
        <v>684900.53795000003</v>
      </c>
    </row>
    <row r="29" spans="1:10" x14ac:dyDescent="0.25">
      <c r="A29" s="1" t="s">
        <v>32</v>
      </c>
      <c r="B29" s="41">
        <v>18029.783790000001</v>
      </c>
      <c r="C29" s="42">
        <v>40.9165948339582</v>
      </c>
      <c r="D29" s="41">
        <v>22124.881359999999</v>
      </c>
      <c r="E29" s="42">
        <v>50.209964628561643</v>
      </c>
      <c r="F29" s="41">
        <v>827.61617000000001</v>
      </c>
      <c r="G29" s="42">
        <v>1.8515990062030487</v>
      </c>
      <c r="H29" s="41">
        <v>3082.44074</v>
      </c>
      <c r="I29" s="42">
        <v>6.9952574211244221</v>
      </c>
      <c r="J29" s="41">
        <v>44064.72206</v>
      </c>
    </row>
    <row r="30" spans="1:10" x14ac:dyDescent="0.25">
      <c r="A30" s="1" t="s">
        <v>33</v>
      </c>
      <c r="B30" s="41">
        <v>0</v>
      </c>
      <c r="C30" s="42">
        <v>0</v>
      </c>
      <c r="D30" s="41">
        <v>0</v>
      </c>
      <c r="E30" s="42">
        <v>0</v>
      </c>
      <c r="F30" s="41">
        <v>0</v>
      </c>
      <c r="G30" s="42">
        <v>0</v>
      </c>
      <c r="H30" s="41">
        <v>0</v>
      </c>
      <c r="I30" s="42">
        <v>0</v>
      </c>
      <c r="J30" s="41">
        <v>0</v>
      </c>
    </row>
    <row r="31" spans="1:10" x14ac:dyDescent="0.25">
      <c r="A31" s="6" t="s">
        <v>34</v>
      </c>
      <c r="B31" s="41">
        <v>0</v>
      </c>
      <c r="C31" s="42">
        <v>0</v>
      </c>
      <c r="D31" s="41">
        <v>0</v>
      </c>
      <c r="E31" s="42">
        <v>0</v>
      </c>
      <c r="F31" s="41">
        <v>0</v>
      </c>
      <c r="G31" s="42">
        <v>0</v>
      </c>
      <c r="H31" s="41">
        <v>0</v>
      </c>
      <c r="I31" s="42"/>
      <c r="J31" s="41">
        <v>0</v>
      </c>
    </row>
    <row r="32" spans="1:10" x14ac:dyDescent="0.25">
      <c r="A32" s="1" t="s">
        <v>35</v>
      </c>
      <c r="B32" s="41">
        <v>686265.41400999995</v>
      </c>
      <c r="C32" s="42">
        <v>56.57995897689073</v>
      </c>
      <c r="D32" s="41">
        <v>463996.99070999998</v>
      </c>
      <c r="E32" s="42">
        <v>38.254777472131217</v>
      </c>
      <c r="F32" s="41">
        <v>51306.437189999997</v>
      </c>
      <c r="G32" s="42">
        <v>4.4020688160820605</v>
      </c>
      <c r="H32" s="41">
        <v>11343.691819999998</v>
      </c>
      <c r="I32" s="42">
        <v>0.93524401014435865</v>
      </c>
      <c r="J32" s="41">
        <v>1212912.53373</v>
      </c>
    </row>
    <row r="33" spans="1:10" x14ac:dyDescent="0.25">
      <c r="A33" s="1" t="s">
        <v>36</v>
      </c>
      <c r="B33" s="41">
        <v>0</v>
      </c>
      <c r="C33" s="42">
        <v>0</v>
      </c>
      <c r="D33" s="41">
        <v>0</v>
      </c>
      <c r="E33" s="42">
        <v>0</v>
      </c>
      <c r="F33" s="41">
        <v>2362.7895199999998</v>
      </c>
      <c r="G33" s="42">
        <v>233.91843661164887</v>
      </c>
      <c r="H33" s="41">
        <v>981.57428000000004</v>
      </c>
      <c r="I33" s="42">
        <v>29.350104794221249</v>
      </c>
      <c r="J33" s="41">
        <v>3344.3638000000001</v>
      </c>
    </row>
    <row r="34" spans="1:10" x14ac:dyDescent="0.25">
      <c r="A34" s="1" t="s">
        <v>37</v>
      </c>
      <c r="B34" s="41">
        <v>500478.43508000002</v>
      </c>
      <c r="C34" s="42">
        <v>52.967189271999636</v>
      </c>
      <c r="D34" s="41">
        <v>304471.51777999999</v>
      </c>
      <c r="E34" s="42">
        <v>32.223167632804021</v>
      </c>
      <c r="F34" s="41">
        <v>45977.84143</v>
      </c>
      <c r="G34" s="42">
        <v>4.8773027547930017</v>
      </c>
      <c r="H34" s="41">
        <v>93956.089410000015</v>
      </c>
      <c r="I34" s="42">
        <v>9.9436651456139131</v>
      </c>
      <c r="J34" s="41">
        <v>944883.88370000012</v>
      </c>
    </row>
    <row r="35" spans="1:10" x14ac:dyDescent="0.25">
      <c r="A35" s="1" t="s">
        <v>38</v>
      </c>
      <c r="B35" s="41">
        <v>4267406.74682</v>
      </c>
      <c r="C35" s="42">
        <v>70.081574318855715</v>
      </c>
      <c r="D35" s="41">
        <v>1439712.0203499999</v>
      </c>
      <c r="E35" s="42">
        <v>23.6437000122136</v>
      </c>
      <c r="F35" s="41">
        <v>212305.08929999999</v>
      </c>
      <c r="G35" s="42">
        <v>3.5897059427386453</v>
      </c>
      <c r="H35" s="41">
        <v>169775.46346</v>
      </c>
      <c r="I35" s="42">
        <v>2.7881410106633151</v>
      </c>
      <c r="J35" s="41">
        <v>6089199.3199300002</v>
      </c>
    </row>
    <row r="36" spans="1:10" x14ac:dyDescent="0.25">
      <c r="A36" s="1" t="s">
        <v>39</v>
      </c>
      <c r="B36" s="41">
        <v>12353.503280000001</v>
      </c>
      <c r="C36" s="42">
        <v>8.0392372958457088</v>
      </c>
      <c r="D36" s="41">
        <v>139342.44485</v>
      </c>
      <c r="E36" s="42">
        <v>90.679295916489494</v>
      </c>
      <c r="F36" s="41">
        <v>1416.89726</v>
      </c>
      <c r="G36" s="42">
        <v>0.92728581850289227</v>
      </c>
      <c r="H36" s="41">
        <v>552.27016000000003</v>
      </c>
      <c r="I36" s="42">
        <v>0.35939852582891579</v>
      </c>
      <c r="J36" s="41">
        <v>153665.11554999999</v>
      </c>
    </row>
    <row r="37" spans="1:10" x14ac:dyDescent="0.25">
      <c r="A37" s="6" t="s">
        <v>40</v>
      </c>
      <c r="B37" s="41">
        <v>0</v>
      </c>
      <c r="C37" s="42">
        <v>0</v>
      </c>
      <c r="D37" s="41">
        <v>0</v>
      </c>
      <c r="E37" s="42">
        <v>0</v>
      </c>
      <c r="F37" s="41">
        <v>0</v>
      </c>
      <c r="G37" s="42">
        <v>0</v>
      </c>
      <c r="H37" s="41">
        <v>0</v>
      </c>
      <c r="I37" s="42">
        <v>0</v>
      </c>
      <c r="J37" s="41">
        <v>0</v>
      </c>
    </row>
    <row r="38" spans="1:10" x14ac:dyDescent="0.25">
      <c r="A38" s="1" t="s">
        <v>41</v>
      </c>
      <c r="B38" s="41">
        <v>2465.1847400000001</v>
      </c>
      <c r="C38" s="42">
        <v>46.594442225814255</v>
      </c>
      <c r="D38" s="41">
        <v>1050.0105900000001</v>
      </c>
      <c r="E38" s="42">
        <v>19.846243966384499</v>
      </c>
      <c r="F38" s="41">
        <v>1031.5005900000001</v>
      </c>
      <c r="G38" s="42">
        <v>23.622541265000585</v>
      </c>
      <c r="H38" s="41">
        <v>744.03108999999995</v>
      </c>
      <c r="I38" s="42">
        <v>14.062927242205223</v>
      </c>
      <c r="J38" s="41">
        <v>5290.7270100000005</v>
      </c>
    </row>
    <row r="39" spans="1:10" x14ac:dyDescent="0.25">
      <c r="A39" s="1" t="s">
        <v>42</v>
      </c>
      <c r="B39" s="41">
        <v>15068.31688</v>
      </c>
      <c r="C39" s="42">
        <v>74.623967346205333</v>
      </c>
      <c r="D39" s="41">
        <v>0</v>
      </c>
      <c r="E39" s="42">
        <v>0</v>
      </c>
      <c r="F39" s="41">
        <v>4004.34112</v>
      </c>
      <c r="G39" s="42">
        <v>23.643653900236504</v>
      </c>
      <c r="H39" s="41">
        <v>1119.67084</v>
      </c>
      <c r="I39" s="42">
        <v>5.5450307335624798</v>
      </c>
      <c r="J39" s="41">
        <v>20192.328839999998</v>
      </c>
    </row>
    <row r="40" spans="1:10" x14ac:dyDescent="0.25">
      <c r="A40" s="6" t="s">
        <v>43</v>
      </c>
      <c r="B40" s="41">
        <v>0</v>
      </c>
      <c r="C40" s="42">
        <v>0</v>
      </c>
      <c r="D40" s="41">
        <v>0</v>
      </c>
      <c r="E40" s="42">
        <v>0</v>
      </c>
      <c r="F40" s="41">
        <v>0</v>
      </c>
      <c r="G40" s="42">
        <v>0</v>
      </c>
      <c r="H40" s="41">
        <v>0</v>
      </c>
      <c r="I40" s="42">
        <v>0</v>
      </c>
      <c r="J40" s="41">
        <v>0</v>
      </c>
    </row>
    <row r="41" spans="1:10" x14ac:dyDescent="0.25">
      <c r="A41" s="1" t="s">
        <v>44</v>
      </c>
      <c r="B41" s="41">
        <v>214186.95076000001</v>
      </c>
      <c r="C41" s="42">
        <v>34.574622738838649</v>
      </c>
      <c r="D41" s="41">
        <v>316218.21361999999</v>
      </c>
      <c r="E41" s="42">
        <v>51.044778406279924</v>
      </c>
      <c r="F41" s="41">
        <v>59390.729890000002</v>
      </c>
      <c r="G41" s="42">
        <v>10.344355928809126</v>
      </c>
      <c r="H41" s="41">
        <v>29695.899979999998</v>
      </c>
      <c r="I41" s="42">
        <v>4.7935905294680987</v>
      </c>
      <c r="J41" s="41">
        <v>619491.79424999992</v>
      </c>
    </row>
    <row r="42" spans="1:10" x14ac:dyDescent="0.25">
      <c r="A42" s="6" t="s">
        <v>45</v>
      </c>
      <c r="B42" s="41">
        <v>0</v>
      </c>
      <c r="C42" s="42">
        <v>0</v>
      </c>
      <c r="D42" s="41">
        <v>0</v>
      </c>
      <c r="E42" s="42">
        <v>0</v>
      </c>
      <c r="F42" s="41">
        <v>0</v>
      </c>
      <c r="G42" s="42">
        <v>0</v>
      </c>
      <c r="H42" s="41">
        <v>0</v>
      </c>
      <c r="I42" s="42">
        <v>0</v>
      </c>
      <c r="J42" s="41">
        <v>0</v>
      </c>
    </row>
    <row r="43" spans="1:10" x14ac:dyDescent="0.25">
      <c r="A43" s="1" t="s">
        <v>46</v>
      </c>
      <c r="B43" s="41">
        <v>239845.29537000001</v>
      </c>
      <c r="C43" s="42">
        <v>11.672398427887089</v>
      </c>
      <c r="D43" s="41">
        <v>506775.42200000002</v>
      </c>
      <c r="E43" s="42">
        <v>24.662917110462129</v>
      </c>
      <c r="F43" s="41">
        <v>91545.495930000005</v>
      </c>
      <c r="G43" s="42">
        <v>4.6155159730755351</v>
      </c>
      <c r="H43" s="41">
        <v>1216641.0900300001</v>
      </c>
      <c r="I43" s="42">
        <v>59.209498041900268</v>
      </c>
      <c r="J43" s="41">
        <v>2054807.30333</v>
      </c>
    </row>
    <row r="44" spans="1:10" x14ac:dyDescent="0.25">
      <c r="A44" s="1" t="s">
        <v>47</v>
      </c>
      <c r="B44" s="41">
        <v>671.19007999999997</v>
      </c>
      <c r="C44" s="42">
        <v>5.7597081422818119</v>
      </c>
      <c r="D44" s="41">
        <v>2800.19776</v>
      </c>
      <c r="E44" s="42">
        <v>24.029440122641997</v>
      </c>
      <c r="F44" s="41">
        <v>3176.6259500000001</v>
      </c>
      <c r="G44" s="42">
        <v>24.599982298162764</v>
      </c>
      <c r="H44" s="41">
        <v>5005.1822300000003</v>
      </c>
      <c r="I44" s="42">
        <v>42.951154527991889</v>
      </c>
      <c r="J44" s="41">
        <v>11653.196019999999</v>
      </c>
    </row>
    <row r="45" spans="1:10" x14ac:dyDescent="0.25">
      <c r="A45" s="1" t="s">
        <v>48</v>
      </c>
      <c r="B45" s="41">
        <v>0</v>
      </c>
      <c r="C45" s="42">
        <v>0</v>
      </c>
      <c r="D45" s="41">
        <v>0</v>
      </c>
      <c r="E45" s="42">
        <v>0</v>
      </c>
      <c r="F45" s="41">
        <v>0</v>
      </c>
      <c r="G45" s="42">
        <v>0</v>
      </c>
      <c r="H45" s="41">
        <v>0</v>
      </c>
      <c r="I45" s="42">
        <v>0</v>
      </c>
      <c r="J45" s="41">
        <v>0</v>
      </c>
    </row>
    <row r="46" spans="1:10" x14ac:dyDescent="0.25">
      <c r="A46" s="1" t="s">
        <v>49</v>
      </c>
      <c r="B46" s="41">
        <v>0</v>
      </c>
      <c r="C46" s="42">
        <v>0</v>
      </c>
      <c r="D46" s="41">
        <v>0</v>
      </c>
      <c r="E46" s="42">
        <v>0</v>
      </c>
      <c r="F46" s="41">
        <v>3730.5378300000002</v>
      </c>
      <c r="G46" s="42">
        <v>183.05175012602621</v>
      </c>
      <c r="H46" s="41">
        <v>1746.4227999999998</v>
      </c>
      <c r="I46" s="42">
        <v>31.88671451158487</v>
      </c>
      <c r="J46" s="41">
        <v>5476.9606299999996</v>
      </c>
    </row>
    <row r="47" spans="1:10" x14ac:dyDescent="0.25">
      <c r="A47" s="1" t="s">
        <v>50</v>
      </c>
      <c r="B47" s="41">
        <v>46339.322319999999</v>
      </c>
      <c r="C47" s="42">
        <v>44.759335925179677</v>
      </c>
      <c r="D47" s="41">
        <v>49950.73517</v>
      </c>
      <c r="E47" s="42">
        <v>48.247613975545015</v>
      </c>
      <c r="F47" s="41">
        <v>0</v>
      </c>
      <c r="G47" s="42">
        <v>0</v>
      </c>
      <c r="H47" s="41">
        <v>7239.9019299999991</v>
      </c>
      <c r="I47" s="42">
        <v>6.9930500992753108</v>
      </c>
      <c r="J47" s="41">
        <v>103529.95942</v>
      </c>
    </row>
    <row r="48" spans="1:10" x14ac:dyDescent="0.25">
      <c r="A48" s="1" t="s">
        <v>51</v>
      </c>
      <c r="B48" s="41">
        <v>53129.102379999997</v>
      </c>
      <c r="C48" s="42">
        <v>21.97499042950766</v>
      </c>
      <c r="D48" s="41">
        <v>162117.83642000001</v>
      </c>
      <c r="E48" s="42">
        <v>67.054358989567191</v>
      </c>
      <c r="F48" s="41">
        <v>8.7810699999999997</v>
      </c>
      <c r="G48" s="42">
        <v>3.6224327064160503E-3</v>
      </c>
      <c r="H48" s="41">
        <v>26515.044719999998</v>
      </c>
      <c r="I48" s="42">
        <v>10.967018599194478</v>
      </c>
      <c r="J48" s="41">
        <v>241770.76459000001</v>
      </c>
    </row>
    <row r="49" spans="1:10" x14ac:dyDescent="0.25">
      <c r="A49" s="6" t="s">
        <v>52</v>
      </c>
      <c r="B49" s="41">
        <v>0</v>
      </c>
      <c r="C49" s="42">
        <v>0</v>
      </c>
      <c r="D49" s="41">
        <v>0</v>
      </c>
      <c r="E49" s="42">
        <v>0</v>
      </c>
      <c r="F49" s="41">
        <v>0</v>
      </c>
      <c r="G49" s="42">
        <v>0</v>
      </c>
      <c r="H49" s="41">
        <v>0</v>
      </c>
      <c r="I49" s="42">
        <v>0</v>
      </c>
      <c r="J49" s="41">
        <v>0</v>
      </c>
    </row>
    <row r="50" spans="1:10" x14ac:dyDescent="0.25">
      <c r="A50" s="1" t="s">
        <v>53</v>
      </c>
      <c r="B50" s="41">
        <v>10778.27975</v>
      </c>
      <c r="C50" s="42">
        <v>33.523371370804611</v>
      </c>
      <c r="D50" s="41">
        <v>19323.436570000002</v>
      </c>
      <c r="E50" s="42">
        <v>60.101125162973887</v>
      </c>
      <c r="F50" s="41">
        <v>584.86221</v>
      </c>
      <c r="G50" s="42">
        <v>1.796626759041043</v>
      </c>
      <c r="H50" s="41">
        <v>1464.9602600000001</v>
      </c>
      <c r="I50" s="42">
        <v>4.5564234718857142</v>
      </c>
      <c r="J50" s="41">
        <v>32151.538789999999</v>
      </c>
    </row>
    <row r="51" spans="1:10" x14ac:dyDescent="0.25">
      <c r="A51" s="1" t="s">
        <v>54</v>
      </c>
      <c r="B51" s="41">
        <v>31.537479999999999</v>
      </c>
      <c r="C51" s="42">
        <v>3.973469115715305</v>
      </c>
      <c r="D51" s="41">
        <v>263.96715</v>
      </c>
      <c r="E51" s="42">
        <v>33.257740253450478</v>
      </c>
      <c r="F51" s="41">
        <v>498.19677000000001</v>
      </c>
      <c r="G51" s="42">
        <v>168.59186605637956</v>
      </c>
      <c r="H51" s="41">
        <v>0</v>
      </c>
      <c r="I51" s="42">
        <v>0</v>
      </c>
      <c r="J51" s="41">
        <v>793.70140000000004</v>
      </c>
    </row>
    <row r="52" spans="1:10" x14ac:dyDescent="0.25">
      <c r="A52" s="1" t="s">
        <v>55</v>
      </c>
      <c r="B52" s="41">
        <v>135314.27501000001</v>
      </c>
      <c r="C52" s="42">
        <v>41.262531778700158</v>
      </c>
      <c r="D52" s="41">
        <v>134095.30942000001</v>
      </c>
      <c r="E52" s="42">
        <v>40.890822242579148</v>
      </c>
      <c r="F52" s="41">
        <v>48046.514230000001</v>
      </c>
      <c r="G52" s="42">
        <v>16.901019263764127</v>
      </c>
      <c r="H52" s="41">
        <v>10478.880550000002</v>
      </c>
      <c r="I52" s="42">
        <v>3.1954140955758277</v>
      </c>
      <c r="J52" s="41">
        <v>327934.97921000002</v>
      </c>
    </row>
    <row r="53" spans="1:10" x14ac:dyDescent="0.25">
      <c r="A53" s="1" t="s">
        <v>56</v>
      </c>
      <c r="B53" s="41">
        <v>11418.62657</v>
      </c>
      <c r="C53" s="42">
        <v>58.072534920385053</v>
      </c>
      <c r="D53" s="41">
        <v>7237.0677500000002</v>
      </c>
      <c r="E53" s="42">
        <v>36.806078827137576</v>
      </c>
      <c r="F53" s="41">
        <v>960.79389000000003</v>
      </c>
      <c r="G53" s="42">
        <v>5.1338101857225391</v>
      </c>
      <c r="H53" s="41">
        <v>46.208769999999994</v>
      </c>
      <c r="I53" s="42">
        <v>0.23500728331927934</v>
      </c>
      <c r="J53" s="41">
        <v>19662.696980000004</v>
      </c>
    </row>
    <row r="54" spans="1:10" x14ac:dyDescent="0.25">
      <c r="A54" s="1" t="s">
        <v>57</v>
      </c>
      <c r="B54" s="41">
        <v>0</v>
      </c>
      <c r="C54" s="42">
        <v>0</v>
      </c>
      <c r="D54" s="41">
        <v>258242.00761999999</v>
      </c>
      <c r="E54" s="42">
        <v>91.85194002891285</v>
      </c>
      <c r="F54" s="41">
        <v>7126.9116299999996</v>
      </c>
      <c r="G54" s="42">
        <v>2.4746228622578781</v>
      </c>
      <c r="H54" s="41">
        <v>15781.38366</v>
      </c>
      <c r="I54" s="42">
        <v>5.6131483753200273</v>
      </c>
      <c r="J54" s="41">
        <v>281150.30290999997</v>
      </c>
    </row>
    <row r="55" spans="1:10" x14ac:dyDescent="0.25">
      <c r="A55" s="1" t="s">
        <v>58</v>
      </c>
      <c r="B55" s="41">
        <v>0</v>
      </c>
      <c r="C55" s="42">
        <v>0</v>
      </c>
      <c r="D55" s="41">
        <v>0</v>
      </c>
      <c r="E55" s="42">
        <v>0</v>
      </c>
      <c r="F55" s="41">
        <v>0</v>
      </c>
      <c r="G55" s="42">
        <v>0</v>
      </c>
      <c r="H55" s="41">
        <v>0</v>
      </c>
      <c r="I55" s="42">
        <v>0</v>
      </c>
      <c r="J55" s="41">
        <v>0</v>
      </c>
    </row>
    <row r="56" spans="1:10" x14ac:dyDescent="0.25">
      <c r="A56" s="1" t="s">
        <v>59</v>
      </c>
      <c r="B56" s="41">
        <v>0</v>
      </c>
      <c r="C56" s="42">
        <v>0</v>
      </c>
      <c r="D56" s="41">
        <v>0</v>
      </c>
      <c r="E56" s="42">
        <v>0</v>
      </c>
      <c r="F56" s="41">
        <v>0</v>
      </c>
      <c r="G56" s="42">
        <v>0</v>
      </c>
      <c r="H56" s="41">
        <v>3847.0599299999999</v>
      </c>
      <c r="I56" s="42">
        <v>100</v>
      </c>
      <c r="J56" s="41">
        <v>3847.0599299999999</v>
      </c>
    </row>
    <row r="57" spans="1:10" x14ac:dyDescent="0.25">
      <c r="A57" s="1" t="s">
        <v>60</v>
      </c>
      <c r="B57" s="41">
        <v>0</v>
      </c>
      <c r="C57" s="42">
        <v>0</v>
      </c>
      <c r="D57" s="41">
        <v>0</v>
      </c>
      <c r="E57" s="42">
        <v>0</v>
      </c>
      <c r="F57" s="41">
        <v>0</v>
      </c>
      <c r="G57" s="42">
        <v>0</v>
      </c>
      <c r="H57" s="41">
        <v>0</v>
      </c>
      <c r="I57" s="42">
        <v>0</v>
      </c>
      <c r="J57" s="41">
        <v>0</v>
      </c>
    </row>
    <row r="58" spans="1:10" x14ac:dyDescent="0.25">
      <c r="A58" s="1" t="s">
        <v>61</v>
      </c>
      <c r="B58" s="41">
        <v>1218.1501900000001</v>
      </c>
      <c r="C58" s="42">
        <v>93.087067293453075</v>
      </c>
      <c r="D58" s="41">
        <v>0</v>
      </c>
      <c r="E58" s="42">
        <v>0</v>
      </c>
      <c r="F58" s="41">
        <v>0</v>
      </c>
      <c r="G58" s="42">
        <v>0</v>
      </c>
      <c r="H58" s="41">
        <v>90.463589999999982</v>
      </c>
      <c r="I58" s="42">
        <v>6.9129327065469219</v>
      </c>
      <c r="J58" s="41">
        <v>1308.6137800000001</v>
      </c>
    </row>
    <row r="59" spans="1:10" x14ac:dyDescent="0.25">
      <c r="A59" s="1" t="s">
        <v>62</v>
      </c>
      <c r="B59" s="41">
        <v>0</v>
      </c>
      <c r="C59" s="42">
        <v>0</v>
      </c>
      <c r="D59" s="41">
        <v>0</v>
      </c>
      <c r="E59" s="42">
        <v>0</v>
      </c>
      <c r="F59" s="41">
        <v>0</v>
      </c>
      <c r="G59" s="42">
        <v>0</v>
      </c>
      <c r="H59" s="41">
        <v>58.270330000000001</v>
      </c>
      <c r="I59" s="42">
        <v>100</v>
      </c>
      <c r="J59" s="41">
        <v>58.270330000000001</v>
      </c>
    </row>
    <row r="60" spans="1:10" x14ac:dyDescent="0.25">
      <c r="A60" s="43" t="s">
        <v>11</v>
      </c>
      <c r="B60" s="44">
        <v>9556071.7874299996</v>
      </c>
      <c r="C60" s="45">
        <v>49.920719020375003</v>
      </c>
      <c r="D60" s="44">
        <v>6551138.59925</v>
      </c>
      <c r="E60" s="45">
        <v>34.223010934982256</v>
      </c>
      <c r="F60" s="44">
        <v>925917.99636999995</v>
      </c>
      <c r="G60" s="45">
        <v>4.8369762346800451</v>
      </c>
      <c r="H60" s="44">
        <v>2109367.9089799998</v>
      </c>
      <c r="I60" s="46">
        <v>11.019293809962694</v>
      </c>
      <c r="J60" s="44">
        <v>19142496.292029999</v>
      </c>
    </row>
    <row r="61" spans="1:10" x14ac:dyDescent="0.25">
      <c r="B61" s="29"/>
      <c r="C61" s="29"/>
      <c r="D61" s="29"/>
      <c r="E61" s="7"/>
      <c r="F61" s="1"/>
      <c r="H61" s="150" t="s">
        <v>244</v>
      </c>
      <c r="I61" s="150"/>
      <c r="J61" s="150"/>
    </row>
    <row r="62" spans="1:10" x14ac:dyDescent="0.25">
      <c r="A62" s="130" t="s">
        <v>245</v>
      </c>
      <c r="B62" s="7"/>
      <c r="C62" s="15"/>
      <c r="G62" s="15"/>
      <c r="I62" s="128"/>
      <c r="J62" s="127"/>
    </row>
    <row r="63" spans="1:10" x14ac:dyDescent="0.25">
      <c r="A63" s="152"/>
      <c r="B63" s="152"/>
      <c r="C63" s="152"/>
      <c r="D63" s="152"/>
      <c r="E63" s="152"/>
      <c r="F63" s="152"/>
      <c r="G63" s="152"/>
      <c r="H63" s="152"/>
      <c r="I63" s="152"/>
      <c r="J63" s="152"/>
    </row>
    <row r="64" spans="1:10" x14ac:dyDescent="0.25">
      <c r="A64" s="152"/>
      <c r="B64" s="152"/>
      <c r="C64" s="152"/>
      <c r="D64" s="152"/>
      <c r="E64" s="152"/>
      <c r="F64" s="152"/>
      <c r="G64" s="152"/>
      <c r="H64" s="152"/>
      <c r="I64" s="152"/>
      <c r="J64" s="152"/>
    </row>
    <row r="65" spans="1:10" x14ac:dyDescent="0.25">
      <c r="A65" s="152"/>
      <c r="B65" s="152"/>
      <c r="C65" s="152"/>
      <c r="D65" s="152"/>
      <c r="E65" s="152"/>
      <c r="F65" s="152"/>
      <c r="G65" s="152"/>
      <c r="H65" s="152"/>
      <c r="I65" s="152"/>
      <c r="J65" s="152"/>
    </row>
    <row r="66" spans="1:10" s="21" customFormat="1" x14ac:dyDescent="0.25">
      <c r="A66" s="152"/>
      <c r="B66" s="152"/>
      <c r="C66" s="152"/>
      <c r="D66" s="152"/>
      <c r="E66" s="152"/>
      <c r="F66" s="152"/>
      <c r="G66" s="152"/>
      <c r="H66" s="152"/>
      <c r="I66" s="152"/>
      <c r="J66" s="152"/>
    </row>
    <row r="67" spans="1:10" s="21" customFormat="1" x14ac:dyDescent="0.25">
      <c r="A67" s="152"/>
      <c r="B67" s="152"/>
      <c r="C67" s="152"/>
      <c r="D67" s="152"/>
      <c r="E67" s="152"/>
      <c r="F67" s="152"/>
      <c r="G67" s="152"/>
      <c r="H67" s="152"/>
      <c r="I67" s="152"/>
      <c r="J67" s="152"/>
    </row>
    <row r="68" spans="1:10" s="21" customFormat="1" x14ac:dyDescent="0.25">
      <c r="A68" s="1"/>
      <c r="B68" s="47"/>
      <c r="C68" s="1"/>
      <c r="D68" s="7"/>
      <c r="E68" s="9"/>
      <c r="F68" s="7"/>
      <c r="G68" s="1"/>
      <c r="H68" s="7"/>
      <c r="I68" s="9"/>
      <c r="J68" s="7"/>
    </row>
    <row r="69" spans="1:10" s="21" customFormat="1" x14ac:dyDescent="0.25">
      <c r="A69" s="1"/>
      <c r="B69" s="47"/>
      <c r="C69" s="1"/>
      <c r="D69" s="7"/>
      <c r="E69" s="9"/>
      <c r="F69" s="7"/>
      <c r="G69" s="1"/>
      <c r="H69" s="7"/>
      <c r="I69" s="9"/>
      <c r="J69" s="7"/>
    </row>
  </sheetData>
  <mergeCells count="7">
    <mergeCell ref="A63:J67"/>
    <mergeCell ref="A1:J1"/>
    <mergeCell ref="H61:J61"/>
    <mergeCell ref="A3:J3"/>
    <mergeCell ref="A4:J4"/>
    <mergeCell ref="A5:J5"/>
    <mergeCell ref="A6:J6"/>
  </mergeCells>
  <pageMargins left="0.7" right="0.7" top="0.75" bottom="0.75" header="0.3" footer="0.3"/>
  <pageSetup scale="63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9FEF3B-CB32-46CD-935F-B056BB1C0ED0}">
  <sheetPr>
    <tabColor rgb="FF92D050"/>
    <pageSetUpPr fitToPage="1"/>
  </sheetPr>
  <dimension ref="A1:L63"/>
  <sheetViews>
    <sheetView zoomScaleNormal="100" workbookViewId="0">
      <pane ySplit="9" topLeftCell="A10" activePane="bottomLeft" state="frozen"/>
      <selection pane="bottomLeft" sqref="A1:XFD1"/>
    </sheetView>
  </sheetViews>
  <sheetFormatPr baseColWidth="10" defaultColWidth="51.28515625" defaultRowHeight="15" x14ac:dyDescent="0.25"/>
  <cols>
    <col min="1" max="1" width="48.42578125" style="48" customWidth="1"/>
    <col min="2" max="2" width="13.140625" style="1" customWidth="1"/>
    <col min="3" max="3" width="17.5703125" style="1" bestFit="1" customWidth="1"/>
    <col min="4" max="4" width="11.42578125" style="1" bestFit="1" customWidth="1"/>
    <col min="5" max="5" width="12" style="1" customWidth="1"/>
    <col min="6" max="6" width="15.85546875" style="1" customWidth="1"/>
    <col min="7" max="8" width="10.7109375" style="1" bestFit="1" customWidth="1"/>
    <col min="9" max="10" width="14.42578125" style="1" bestFit="1" customWidth="1"/>
    <col min="11" max="11" width="10.42578125" style="1" bestFit="1" customWidth="1"/>
    <col min="12" max="12" width="10.140625" style="1" bestFit="1" customWidth="1"/>
    <col min="13" max="13" width="11.140625" style="1" customWidth="1"/>
    <col min="14" max="14" width="51.28515625" style="1"/>
    <col min="15" max="15" width="13.28515625" style="1" bestFit="1" customWidth="1"/>
    <col min="16" max="16" width="20.140625" style="1" bestFit="1" customWidth="1"/>
    <col min="17" max="17" width="22.28515625" style="1" bestFit="1" customWidth="1"/>
    <col min="18" max="18" width="20" style="1" bestFit="1" customWidth="1"/>
    <col min="19" max="19" width="24.85546875" style="1" bestFit="1" customWidth="1"/>
    <col min="20" max="20" width="17.7109375" style="1" bestFit="1" customWidth="1"/>
    <col min="21" max="21" width="18.42578125" style="1" bestFit="1" customWidth="1"/>
    <col min="22" max="22" width="22.28515625" style="1" bestFit="1" customWidth="1"/>
    <col min="23" max="23" width="25.85546875" style="1" bestFit="1" customWidth="1"/>
    <col min="24" max="24" width="15.5703125" style="1" bestFit="1" customWidth="1"/>
    <col min="25" max="25" width="14" style="1" bestFit="1" customWidth="1"/>
    <col min="26" max="16384" width="51.28515625" style="1"/>
  </cols>
  <sheetData>
    <row r="1" spans="1:12" s="136" customFormat="1" ht="45.75" customHeight="1" x14ac:dyDescent="0.25">
      <c r="A1" s="180" t="s">
        <v>280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81"/>
    </row>
    <row r="2" spans="1:12" ht="10.5" customHeight="1" x14ac:dyDescent="0.25"/>
    <row r="3" spans="1:12" x14ac:dyDescent="0.25">
      <c r="A3" s="149" t="s">
        <v>103</v>
      </c>
      <c r="B3" s="149"/>
      <c r="C3" s="149"/>
      <c r="D3" s="149"/>
      <c r="E3" s="149"/>
      <c r="F3" s="149"/>
      <c r="G3" s="149"/>
      <c r="H3" s="149"/>
      <c r="I3" s="149"/>
      <c r="J3" s="149"/>
      <c r="K3" s="149"/>
      <c r="L3" s="149"/>
    </row>
    <row r="4" spans="1:12" x14ac:dyDescent="0.25">
      <c r="A4" s="149" t="s">
        <v>1</v>
      </c>
      <c r="B4" s="149"/>
      <c r="C4" s="149"/>
      <c r="D4" s="149"/>
      <c r="E4" s="149"/>
      <c r="F4" s="149"/>
      <c r="G4" s="149"/>
      <c r="H4" s="149"/>
      <c r="I4" s="149"/>
      <c r="J4" s="149"/>
      <c r="K4" s="149"/>
      <c r="L4" s="149"/>
    </row>
    <row r="5" spans="1:12" x14ac:dyDescent="0.25">
      <c r="A5" s="149" t="s">
        <v>104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</row>
    <row r="6" spans="1:12" x14ac:dyDescent="0.25">
      <c r="A6" s="149" t="s">
        <v>3</v>
      </c>
      <c r="B6" s="149"/>
      <c r="C6" s="149"/>
      <c r="D6" s="149"/>
      <c r="E6" s="149"/>
      <c r="F6" s="149"/>
      <c r="G6" s="149"/>
      <c r="H6" s="149"/>
      <c r="I6" s="149"/>
      <c r="J6" s="149"/>
      <c r="K6" s="149"/>
      <c r="L6" s="149"/>
    </row>
    <row r="7" spans="1:12" x14ac:dyDescent="0.25">
      <c r="A7" s="149" t="s">
        <v>4</v>
      </c>
      <c r="B7" s="149"/>
      <c r="C7" s="149"/>
      <c r="D7" s="149"/>
      <c r="E7" s="149"/>
      <c r="F7" s="149"/>
      <c r="G7" s="149"/>
      <c r="H7" s="149"/>
      <c r="I7" s="149"/>
      <c r="J7" s="149"/>
      <c r="K7" s="149"/>
      <c r="L7" s="149"/>
    </row>
    <row r="9" spans="1:12" ht="72.75" customHeight="1" x14ac:dyDescent="0.25">
      <c r="A9" s="35" t="s">
        <v>5</v>
      </c>
      <c r="B9" s="35" t="s">
        <v>65</v>
      </c>
      <c r="C9" s="35" t="s">
        <v>66</v>
      </c>
      <c r="D9" s="35" t="s">
        <v>67</v>
      </c>
      <c r="E9" s="35" t="s">
        <v>68</v>
      </c>
      <c r="F9" s="35" t="s">
        <v>105</v>
      </c>
      <c r="G9" s="35" t="s">
        <v>69</v>
      </c>
      <c r="H9" s="35" t="s">
        <v>70</v>
      </c>
      <c r="I9" s="35" t="s">
        <v>6</v>
      </c>
      <c r="J9" s="35" t="s">
        <v>8</v>
      </c>
      <c r="K9" s="35" t="s">
        <v>71</v>
      </c>
      <c r="L9" s="35" t="s">
        <v>11</v>
      </c>
    </row>
    <row r="10" spans="1:12" x14ac:dyDescent="0.25">
      <c r="A10" s="6" t="s">
        <v>12</v>
      </c>
      <c r="B10" s="40">
        <v>0</v>
      </c>
      <c r="C10" s="40">
        <v>0</v>
      </c>
      <c r="D10" s="40">
        <v>0</v>
      </c>
      <c r="E10" s="40">
        <v>0</v>
      </c>
      <c r="F10" s="40">
        <v>0</v>
      </c>
      <c r="G10" s="40">
        <v>0</v>
      </c>
      <c r="H10" s="40">
        <v>0</v>
      </c>
      <c r="I10" s="40">
        <v>0</v>
      </c>
      <c r="J10" s="40">
        <v>0</v>
      </c>
      <c r="K10" s="40">
        <v>0</v>
      </c>
      <c r="L10" s="30">
        <v>0</v>
      </c>
    </row>
    <row r="11" spans="1:12" x14ac:dyDescent="0.25">
      <c r="A11" s="49" t="s">
        <v>13</v>
      </c>
      <c r="B11" s="30">
        <v>0</v>
      </c>
      <c r="C11" s="30">
        <v>0</v>
      </c>
      <c r="D11" s="30">
        <v>0</v>
      </c>
      <c r="E11" s="30">
        <v>0</v>
      </c>
      <c r="F11" s="30">
        <v>0</v>
      </c>
      <c r="G11" s="30">
        <v>0</v>
      </c>
      <c r="H11" s="30">
        <v>1105.1643999999999</v>
      </c>
      <c r="I11" s="30">
        <v>15440.801670000001</v>
      </c>
      <c r="J11" s="30">
        <v>216240.20894000001</v>
      </c>
      <c r="K11" s="30">
        <v>3432.8949200000002</v>
      </c>
      <c r="L11" s="30">
        <v>236219.06993</v>
      </c>
    </row>
    <row r="12" spans="1:12" x14ac:dyDescent="0.25">
      <c r="A12" s="49" t="s">
        <v>14</v>
      </c>
      <c r="B12" s="30">
        <v>0</v>
      </c>
      <c r="C12" s="30">
        <v>0</v>
      </c>
      <c r="D12" s="30">
        <v>0</v>
      </c>
      <c r="E12" s="30">
        <v>0</v>
      </c>
      <c r="F12" s="30">
        <v>0</v>
      </c>
      <c r="G12" s="30">
        <v>0</v>
      </c>
      <c r="H12" s="30">
        <v>29.490449999999999</v>
      </c>
      <c r="I12" s="30">
        <v>0</v>
      </c>
      <c r="J12" s="30">
        <v>0</v>
      </c>
      <c r="K12" s="30">
        <v>0</v>
      </c>
      <c r="L12" s="30">
        <v>29.490449999999999</v>
      </c>
    </row>
    <row r="13" spans="1:12" x14ac:dyDescent="0.25">
      <c r="A13" s="49" t="s">
        <v>15</v>
      </c>
      <c r="B13" s="30">
        <v>0</v>
      </c>
      <c r="C13" s="30">
        <v>0</v>
      </c>
      <c r="D13" s="30">
        <v>0</v>
      </c>
      <c r="E13" s="30">
        <v>0</v>
      </c>
      <c r="F13" s="30">
        <v>0</v>
      </c>
      <c r="G13" s="30">
        <v>0</v>
      </c>
      <c r="H13" s="30">
        <v>1074.7217900000001</v>
      </c>
      <c r="I13" s="30">
        <v>13866.735979999999</v>
      </c>
      <c r="J13" s="30">
        <v>14730.745860000001</v>
      </c>
      <c r="K13" s="30">
        <v>480.02161000000001</v>
      </c>
      <c r="L13" s="30">
        <v>30152.22524</v>
      </c>
    </row>
    <row r="14" spans="1:12" x14ac:dyDescent="0.25">
      <c r="A14" s="49" t="s">
        <v>16</v>
      </c>
      <c r="B14" s="30">
        <v>141.41081</v>
      </c>
      <c r="C14" s="30">
        <v>0</v>
      </c>
      <c r="D14" s="30">
        <v>0</v>
      </c>
      <c r="E14" s="30">
        <v>54.155000000000001</v>
      </c>
      <c r="F14" s="30">
        <v>0</v>
      </c>
      <c r="G14" s="30">
        <v>55.402560000000001</v>
      </c>
      <c r="H14" s="30">
        <v>55.98695</v>
      </c>
      <c r="I14" s="30">
        <v>21874.731500000002</v>
      </c>
      <c r="J14" s="30">
        <v>3507.0015600000002</v>
      </c>
      <c r="K14" s="30">
        <v>640.56366000000003</v>
      </c>
      <c r="L14" s="30">
        <v>26329.252040000003</v>
      </c>
    </row>
    <row r="15" spans="1:12" x14ac:dyDescent="0.25">
      <c r="A15" s="49" t="s">
        <v>17</v>
      </c>
      <c r="B15" s="30">
        <v>0</v>
      </c>
      <c r="C15" s="30">
        <v>0</v>
      </c>
      <c r="D15" s="30">
        <v>0</v>
      </c>
      <c r="E15" s="30">
        <v>0</v>
      </c>
      <c r="F15" s="30">
        <v>0</v>
      </c>
      <c r="G15" s="30">
        <v>0</v>
      </c>
      <c r="H15" s="30">
        <v>0</v>
      </c>
      <c r="I15" s="30">
        <v>0</v>
      </c>
      <c r="J15" s="30">
        <v>1638.6045999999999</v>
      </c>
      <c r="K15" s="30">
        <v>0</v>
      </c>
      <c r="L15" s="30">
        <v>1638.6045999999999</v>
      </c>
    </row>
    <row r="16" spans="1:12" x14ac:dyDescent="0.25">
      <c r="A16" s="49" t="s">
        <v>18</v>
      </c>
      <c r="B16" s="30">
        <v>549.64125999999999</v>
      </c>
      <c r="C16" s="30">
        <v>0</v>
      </c>
      <c r="D16" s="30">
        <v>0</v>
      </c>
      <c r="E16" s="30">
        <v>0</v>
      </c>
      <c r="F16" s="30">
        <v>0</v>
      </c>
      <c r="G16" s="30">
        <v>103.20213</v>
      </c>
      <c r="H16" s="30">
        <v>9369.6627399999998</v>
      </c>
      <c r="I16" s="30">
        <v>0</v>
      </c>
      <c r="J16" s="30">
        <v>398278.22156999999</v>
      </c>
      <c r="K16" s="30">
        <v>12942.80608</v>
      </c>
      <c r="L16" s="30">
        <v>421243.53378</v>
      </c>
    </row>
    <row r="17" spans="1:12" x14ac:dyDescent="0.25">
      <c r="A17" s="49" t="s">
        <v>19</v>
      </c>
      <c r="B17" s="30">
        <v>1858.7149999999999</v>
      </c>
      <c r="C17" s="30">
        <v>0</v>
      </c>
      <c r="D17" s="30">
        <v>0</v>
      </c>
      <c r="E17" s="30">
        <v>0</v>
      </c>
      <c r="F17" s="30">
        <v>0</v>
      </c>
      <c r="G17" s="30">
        <v>0</v>
      </c>
      <c r="H17" s="30">
        <v>0</v>
      </c>
      <c r="I17" s="30">
        <v>0</v>
      </c>
      <c r="J17" s="30">
        <v>0</v>
      </c>
      <c r="K17" s="30">
        <v>22721.829000000002</v>
      </c>
      <c r="L17" s="30">
        <v>24580.544000000002</v>
      </c>
    </row>
    <row r="18" spans="1:12" x14ac:dyDescent="0.25">
      <c r="A18" s="49" t="s">
        <v>20</v>
      </c>
      <c r="B18" s="30">
        <v>0</v>
      </c>
      <c r="C18" s="30">
        <v>0</v>
      </c>
      <c r="D18" s="30">
        <v>0</v>
      </c>
      <c r="E18" s="30">
        <v>0</v>
      </c>
      <c r="F18" s="30">
        <v>0</v>
      </c>
      <c r="G18" s="30">
        <v>0</v>
      </c>
      <c r="H18" s="30">
        <v>0</v>
      </c>
      <c r="I18" s="30">
        <v>0</v>
      </c>
      <c r="J18" s="30">
        <v>0</v>
      </c>
      <c r="K18" s="30">
        <v>0</v>
      </c>
      <c r="L18" s="30">
        <v>0</v>
      </c>
    </row>
    <row r="19" spans="1:12" x14ac:dyDescent="0.25">
      <c r="A19" s="49" t="s">
        <v>21</v>
      </c>
      <c r="B19" s="30">
        <v>0</v>
      </c>
      <c r="C19" s="30">
        <v>0</v>
      </c>
      <c r="D19" s="30">
        <v>0</v>
      </c>
      <c r="E19" s="30">
        <v>0</v>
      </c>
      <c r="F19" s="30">
        <v>0</v>
      </c>
      <c r="G19" s="30">
        <v>0</v>
      </c>
      <c r="H19" s="30">
        <v>0</v>
      </c>
      <c r="I19" s="30">
        <v>1327.396</v>
      </c>
      <c r="J19" s="30">
        <v>0</v>
      </c>
      <c r="K19" s="30">
        <v>238.86664999999999</v>
      </c>
      <c r="L19" s="30">
        <v>1566.2626499999999</v>
      </c>
    </row>
    <row r="20" spans="1:12" x14ac:dyDescent="0.25">
      <c r="A20" s="6" t="s">
        <v>22</v>
      </c>
      <c r="B20" s="30">
        <v>0</v>
      </c>
      <c r="C20" s="30">
        <v>0</v>
      </c>
      <c r="D20" s="30">
        <v>0</v>
      </c>
      <c r="E20" s="30">
        <v>0</v>
      </c>
      <c r="F20" s="30">
        <v>0</v>
      </c>
      <c r="G20" s="30">
        <v>0</v>
      </c>
      <c r="H20" s="30">
        <v>0</v>
      </c>
      <c r="I20" s="30">
        <v>0</v>
      </c>
      <c r="J20" s="30">
        <v>0</v>
      </c>
      <c r="K20" s="30">
        <v>0</v>
      </c>
      <c r="L20" s="30">
        <v>0</v>
      </c>
    </row>
    <row r="21" spans="1:12" x14ac:dyDescent="0.25">
      <c r="A21" s="49" t="s">
        <v>23</v>
      </c>
      <c r="B21" s="30">
        <v>0</v>
      </c>
      <c r="C21" s="30">
        <v>0</v>
      </c>
      <c r="D21" s="30">
        <v>0</v>
      </c>
      <c r="E21" s="30">
        <v>2206.6078699999998</v>
      </c>
      <c r="F21" s="30">
        <v>66.820319999999995</v>
      </c>
      <c r="G21" s="30">
        <v>71226.001260000005</v>
      </c>
      <c r="H21" s="30">
        <v>85909.971739999994</v>
      </c>
      <c r="I21" s="30">
        <v>2577914.1228499999</v>
      </c>
      <c r="J21" s="30">
        <v>1209754.3295400001</v>
      </c>
      <c r="K21" s="30">
        <v>0</v>
      </c>
      <c r="L21" s="30">
        <v>3947077.8535799999</v>
      </c>
    </row>
    <row r="22" spans="1:12" x14ac:dyDescent="0.25">
      <c r="A22" s="49" t="s">
        <v>24</v>
      </c>
      <c r="B22" s="30">
        <v>0</v>
      </c>
      <c r="C22" s="30">
        <v>0</v>
      </c>
      <c r="D22" s="30">
        <v>0</v>
      </c>
      <c r="E22" s="30">
        <v>181.70011</v>
      </c>
      <c r="F22" s="30">
        <v>0</v>
      </c>
      <c r="G22" s="30">
        <v>0</v>
      </c>
      <c r="H22" s="30">
        <v>181.70011</v>
      </c>
      <c r="I22" s="30">
        <v>720.65769999999998</v>
      </c>
      <c r="J22" s="30">
        <v>1780.9544800000001</v>
      </c>
      <c r="K22" s="30">
        <v>0</v>
      </c>
      <c r="L22" s="30">
        <v>2865.0124000000001</v>
      </c>
    </row>
    <row r="23" spans="1:12" x14ac:dyDescent="0.25">
      <c r="A23" s="49" t="s">
        <v>25</v>
      </c>
      <c r="B23" s="30">
        <v>0</v>
      </c>
      <c r="C23" s="30">
        <v>0</v>
      </c>
      <c r="D23" s="30">
        <v>0</v>
      </c>
      <c r="E23" s="30">
        <v>97.018000000000001</v>
      </c>
      <c r="F23" s="30">
        <v>0</v>
      </c>
      <c r="G23" s="30">
        <v>0</v>
      </c>
      <c r="H23" s="30">
        <v>0</v>
      </c>
      <c r="I23" s="30">
        <v>0</v>
      </c>
      <c r="J23" s="30">
        <v>0</v>
      </c>
      <c r="K23" s="30">
        <v>136</v>
      </c>
      <c r="L23" s="30">
        <v>233.018</v>
      </c>
    </row>
    <row r="24" spans="1:12" x14ac:dyDescent="0.25">
      <c r="A24" s="49" t="s">
        <v>26</v>
      </c>
      <c r="B24" s="30">
        <v>0.83723999999999998</v>
      </c>
      <c r="C24" s="30">
        <v>0</v>
      </c>
      <c r="D24" s="30">
        <v>0</v>
      </c>
      <c r="E24" s="30">
        <v>276.41250000000002</v>
      </c>
      <c r="F24" s="30">
        <v>0</v>
      </c>
      <c r="G24" s="30">
        <v>723.03327000000002</v>
      </c>
      <c r="H24" s="30">
        <v>14.04294</v>
      </c>
      <c r="I24" s="30">
        <v>263196.68836999999</v>
      </c>
      <c r="J24" s="30">
        <v>466317.43255000003</v>
      </c>
      <c r="K24" s="30">
        <v>149.98417000000001</v>
      </c>
      <c r="L24" s="30">
        <v>730678.43104000005</v>
      </c>
    </row>
    <row r="25" spans="1:12" x14ac:dyDescent="0.25">
      <c r="A25" s="49" t="s">
        <v>27</v>
      </c>
      <c r="B25" s="30">
        <v>0</v>
      </c>
      <c r="C25" s="30">
        <v>0</v>
      </c>
      <c r="D25" s="30">
        <v>0</v>
      </c>
      <c r="E25" s="30">
        <v>0</v>
      </c>
      <c r="F25" s="30">
        <v>0</v>
      </c>
      <c r="G25" s="30">
        <v>0</v>
      </c>
      <c r="H25" s="30">
        <v>0</v>
      </c>
      <c r="I25" s="30">
        <v>0</v>
      </c>
      <c r="J25" s="30">
        <v>0</v>
      </c>
      <c r="K25" s="30">
        <v>0</v>
      </c>
      <c r="L25" s="30">
        <v>0</v>
      </c>
    </row>
    <row r="26" spans="1:12" x14ac:dyDescent="0.25">
      <c r="A26" s="49" t="s">
        <v>28</v>
      </c>
      <c r="B26" s="30">
        <v>72.450199999999995</v>
      </c>
      <c r="C26" s="30">
        <v>0</v>
      </c>
      <c r="D26" s="30">
        <v>0</v>
      </c>
      <c r="E26" s="30">
        <v>127.1454</v>
      </c>
      <c r="F26" s="30">
        <v>0</v>
      </c>
      <c r="G26" s="30">
        <v>3170.31358</v>
      </c>
      <c r="H26" s="30">
        <v>4409.1366799999996</v>
      </c>
      <c r="I26" s="30">
        <v>55821.770389999998</v>
      </c>
      <c r="J26" s="30">
        <v>153289.40450999999</v>
      </c>
      <c r="K26" s="30">
        <v>0</v>
      </c>
      <c r="L26" s="30">
        <v>216890.22076</v>
      </c>
    </row>
    <row r="27" spans="1:12" x14ac:dyDescent="0.25">
      <c r="A27" s="49" t="s">
        <v>29</v>
      </c>
      <c r="B27" s="30">
        <v>1512.8287800000001</v>
      </c>
      <c r="C27" s="30">
        <v>0</v>
      </c>
      <c r="D27" s="30">
        <v>0</v>
      </c>
      <c r="E27" s="30">
        <v>0</v>
      </c>
      <c r="F27" s="30">
        <v>0</v>
      </c>
      <c r="G27" s="30">
        <v>0</v>
      </c>
      <c r="H27" s="30">
        <v>0</v>
      </c>
      <c r="I27" s="30">
        <v>0</v>
      </c>
      <c r="J27" s="30">
        <v>0</v>
      </c>
      <c r="K27" s="30">
        <v>20512.919419999998</v>
      </c>
      <c r="L27" s="30">
        <v>22025.748199999998</v>
      </c>
    </row>
    <row r="28" spans="1:12" x14ac:dyDescent="0.25">
      <c r="A28" s="6" t="s">
        <v>30</v>
      </c>
      <c r="B28" s="30">
        <v>0</v>
      </c>
      <c r="C28" s="30">
        <v>0</v>
      </c>
      <c r="D28" s="30">
        <v>0</v>
      </c>
      <c r="E28" s="30">
        <v>0</v>
      </c>
      <c r="F28" s="30">
        <v>0</v>
      </c>
      <c r="G28" s="30">
        <v>0</v>
      </c>
      <c r="H28" s="30">
        <v>0</v>
      </c>
      <c r="I28" s="30">
        <v>0</v>
      </c>
      <c r="J28" s="30">
        <v>0</v>
      </c>
      <c r="K28" s="30">
        <v>0</v>
      </c>
      <c r="L28" s="30">
        <v>0</v>
      </c>
    </row>
    <row r="29" spans="1:12" x14ac:dyDescent="0.25">
      <c r="A29" s="49" t="s">
        <v>31</v>
      </c>
      <c r="B29" s="30">
        <v>0</v>
      </c>
      <c r="C29" s="30">
        <v>0</v>
      </c>
      <c r="D29" s="30">
        <v>0</v>
      </c>
      <c r="E29" s="30">
        <v>0</v>
      </c>
      <c r="F29" s="30">
        <v>0</v>
      </c>
      <c r="G29" s="30">
        <v>56.426740000000002</v>
      </c>
      <c r="H29" s="30">
        <v>5099.3671700000004</v>
      </c>
      <c r="I29" s="30">
        <v>390908.76845999999</v>
      </c>
      <c r="J29" s="30">
        <v>257879.63652</v>
      </c>
      <c r="K29" s="30">
        <v>0</v>
      </c>
      <c r="L29" s="30">
        <v>653944.19889</v>
      </c>
    </row>
    <row r="30" spans="1:12" x14ac:dyDescent="0.25">
      <c r="A30" s="49" t="s">
        <v>32</v>
      </c>
      <c r="B30" s="30">
        <v>84.9</v>
      </c>
      <c r="C30" s="30">
        <v>0</v>
      </c>
      <c r="D30" s="30">
        <v>0</v>
      </c>
      <c r="E30" s="30">
        <v>191.18333000000001</v>
      </c>
      <c r="F30" s="30">
        <v>0</v>
      </c>
      <c r="G30" s="30">
        <v>0.43325000000000002</v>
      </c>
      <c r="H30" s="30">
        <v>36.212200000000003</v>
      </c>
      <c r="I30" s="30">
        <v>18029.783790000001</v>
      </c>
      <c r="J30" s="30">
        <v>22124.881359999999</v>
      </c>
      <c r="K30" s="30">
        <v>1147.54134</v>
      </c>
      <c r="L30" s="30">
        <v>41614.935270000009</v>
      </c>
    </row>
    <row r="31" spans="1:12" x14ac:dyDescent="0.25">
      <c r="A31" s="49" t="s">
        <v>33</v>
      </c>
      <c r="B31" s="30">
        <v>0</v>
      </c>
      <c r="C31" s="30">
        <v>0</v>
      </c>
      <c r="D31" s="30">
        <v>0</v>
      </c>
      <c r="E31" s="30">
        <v>0</v>
      </c>
      <c r="F31" s="30">
        <v>0</v>
      </c>
      <c r="G31" s="30">
        <v>0</v>
      </c>
      <c r="H31" s="30">
        <v>0</v>
      </c>
      <c r="I31" s="30">
        <v>0</v>
      </c>
      <c r="J31" s="30">
        <v>0</v>
      </c>
      <c r="K31" s="30">
        <v>0</v>
      </c>
      <c r="L31" s="30">
        <v>0</v>
      </c>
    </row>
    <row r="32" spans="1:12" x14ac:dyDescent="0.25">
      <c r="A32" s="6" t="s">
        <v>34</v>
      </c>
      <c r="B32" s="30">
        <v>0</v>
      </c>
      <c r="C32" s="30">
        <v>0</v>
      </c>
      <c r="D32" s="30">
        <v>0</v>
      </c>
      <c r="E32" s="30">
        <v>0</v>
      </c>
      <c r="F32" s="30">
        <v>0</v>
      </c>
      <c r="G32" s="30">
        <v>0</v>
      </c>
      <c r="H32" s="30">
        <v>0</v>
      </c>
      <c r="I32" s="30">
        <v>0</v>
      </c>
      <c r="J32" s="30">
        <v>0</v>
      </c>
      <c r="K32" s="30">
        <v>0</v>
      </c>
      <c r="L32" s="30">
        <v>0</v>
      </c>
    </row>
    <row r="33" spans="1:12" x14ac:dyDescent="0.25">
      <c r="A33" s="49" t="s">
        <v>35</v>
      </c>
      <c r="B33" s="30">
        <v>0</v>
      </c>
      <c r="C33" s="30">
        <v>0</v>
      </c>
      <c r="D33" s="30">
        <v>0</v>
      </c>
      <c r="E33" s="30">
        <v>144.56</v>
      </c>
      <c r="F33" s="30">
        <v>0</v>
      </c>
      <c r="G33" s="30">
        <v>0</v>
      </c>
      <c r="H33" s="30">
        <v>1201.40102</v>
      </c>
      <c r="I33" s="30">
        <v>686265.41400999995</v>
      </c>
      <c r="J33" s="30">
        <v>463996.99070999998</v>
      </c>
      <c r="K33" s="30">
        <v>2555.3284800000001</v>
      </c>
      <c r="L33" s="30">
        <v>1154163.6942199999</v>
      </c>
    </row>
    <row r="34" spans="1:12" x14ac:dyDescent="0.25">
      <c r="A34" s="49" t="s">
        <v>36</v>
      </c>
      <c r="B34" s="30">
        <v>0</v>
      </c>
      <c r="C34" s="30">
        <v>0</v>
      </c>
      <c r="D34" s="30">
        <v>0</v>
      </c>
      <c r="E34" s="30">
        <v>0</v>
      </c>
      <c r="F34" s="30">
        <v>0</v>
      </c>
      <c r="G34" s="30">
        <v>0</v>
      </c>
      <c r="H34" s="30">
        <v>28.516909999999999</v>
      </c>
      <c r="I34" s="30">
        <v>0</v>
      </c>
      <c r="J34" s="30">
        <v>0</v>
      </c>
      <c r="K34" s="30">
        <v>0</v>
      </c>
      <c r="L34" s="30">
        <v>28.516909999999999</v>
      </c>
    </row>
    <row r="35" spans="1:12" x14ac:dyDescent="0.25">
      <c r="A35" s="49" t="s">
        <v>37</v>
      </c>
      <c r="B35" s="30">
        <v>0</v>
      </c>
      <c r="C35" s="30">
        <v>0</v>
      </c>
      <c r="D35" s="30">
        <v>0</v>
      </c>
      <c r="E35" s="30">
        <v>6595.5453100000004</v>
      </c>
      <c r="F35" s="30">
        <v>591.10821999999996</v>
      </c>
      <c r="G35" s="30">
        <v>2891.8043699999998</v>
      </c>
      <c r="H35" s="30">
        <v>25193.060689999998</v>
      </c>
      <c r="I35" s="30">
        <v>500478.43508000002</v>
      </c>
      <c r="J35" s="30">
        <v>304471.51777999999</v>
      </c>
      <c r="K35" s="30">
        <v>8512.3589900000006</v>
      </c>
      <c r="L35" s="30">
        <v>848733.83044000005</v>
      </c>
    </row>
    <row r="36" spans="1:12" x14ac:dyDescent="0.25">
      <c r="A36" s="49" t="s">
        <v>38</v>
      </c>
      <c r="B36" s="30">
        <v>10145.437019999999</v>
      </c>
      <c r="C36" s="30">
        <v>0</v>
      </c>
      <c r="D36" s="30">
        <v>0</v>
      </c>
      <c r="E36" s="30">
        <v>1375.3322599999999</v>
      </c>
      <c r="F36" s="30">
        <v>0</v>
      </c>
      <c r="G36" s="30">
        <v>1266.2109599999999</v>
      </c>
      <c r="H36" s="30">
        <v>5933.7444500000001</v>
      </c>
      <c r="I36" s="30">
        <v>4267406.74682</v>
      </c>
      <c r="J36" s="30">
        <v>1439712.0203499999</v>
      </c>
      <c r="K36" s="30">
        <v>18660.271860000001</v>
      </c>
      <c r="L36" s="30">
        <v>5744499.7637199992</v>
      </c>
    </row>
    <row r="37" spans="1:12" x14ac:dyDescent="0.25">
      <c r="A37" s="49" t="s">
        <v>39</v>
      </c>
      <c r="B37" s="30">
        <v>0</v>
      </c>
      <c r="C37" s="30">
        <v>0</v>
      </c>
      <c r="D37" s="30">
        <v>0</v>
      </c>
      <c r="E37" s="30">
        <v>0</v>
      </c>
      <c r="F37" s="30">
        <v>0</v>
      </c>
      <c r="G37" s="30">
        <v>0</v>
      </c>
      <c r="H37" s="30">
        <v>0</v>
      </c>
      <c r="I37" s="30">
        <v>12353.503280000001</v>
      </c>
      <c r="J37" s="30">
        <v>139342.44485</v>
      </c>
      <c r="K37" s="30">
        <v>552.27016000000003</v>
      </c>
      <c r="L37" s="30">
        <v>152248.21828999999</v>
      </c>
    </row>
    <row r="38" spans="1:12" x14ac:dyDescent="0.25">
      <c r="A38" s="6" t="s">
        <v>40</v>
      </c>
      <c r="B38" s="30">
        <v>0</v>
      </c>
      <c r="C38" s="30">
        <v>0</v>
      </c>
      <c r="D38" s="30">
        <v>0</v>
      </c>
      <c r="E38" s="30">
        <v>0</v>
      </c>
      <c r="F38" s="30">
        <v>0</v>
      </c>
      <c r="G38" s="30">
        <v>0</v>
      </c>
      <c r="H38" s="30">
        <v>0</v>
      </c>
      <c r="I38" s="30">
        <v>0</v>
      </c>
      <c r="J38" s="30">
        <v>0</v>
      </c>
      <c r="K38" s="30">
        <v>0</v>
      </c>
      <c r="L38" s="30">
        <v>0</v>
      </c>
    </row>
    <row r="39" spans="1:12" x14ac:dyDescent="0.25">
      <c r="A39" s="49" t="s">
        <v>41</v>
      </c>
      <c r="B39" s="30">
        <v>0</v>
      </c>
      <c r="C39" s="30">
        <v>0</v>
      </c>
      <c r="D39" s="30">
        <v>0</v>
      </c>
      <c r="E39" s="30">
        <v>0</v>
      </c>
      <c r="F39" s="30">
        <v>0</v>
      </c>
      <c r="G39" s="30">
        <v>0</v>
      </c>
      <c r="H39" s="30">
        <v>0</v>
      </c>
      <c r="I39" s="30">
        <v>2465.1847400000001</v>
      </c>
      <c r="J39" s="30">
        <v>1050.0105900000001</v>
      </c>
      <c r="K39" s="30">
        <v>107.36809</v>
      </c>
      <c r="L39" s="30">
        <v>3622.5634200000004</v>
      </c>
    </row>
    <row r="40" spans="1:12" x14ac:dyDescent="0.25">
      <c r="A40" s="49" t="s">
        <v>42</v>
      </c>
      <c r="B40" s="30">
        <v>472.84</v>
      </c>
      <c r="C40" s="30">
        <v>0</v>
      </c>
      <c r="D40" s="30">
        <v>0</v>
      </c>
      <c r="E40" s="30">
        <v>0</v>
      </c>
      <c r="F40" s="30">
        <v>0</v>
      </c>
      <c r="G40" s="30">
        <v>0</v>
      </c>
      <c r="H40" s="30">
        <v>239.99177</v>
      </c>
      <c r="I40" s="30">
        <v>15068.31688</v>
      </c>
      <c r="J40" s="30">
        <v>0</v>
      </c>
      <c r="K40" s="30">
        <v>35.4</v>
      </c>
      <c r="L40" s="30">
        <v>15816.548650000001</v>
      </c>
    </row>
    <row r="41" spans="1:12" x14ac:dyDescent="0.25">
      <c r="A41" s="6" t="s">
        <v>43</v>
      </c>
      <c r="B41" s="30">
        <v>0</v>
      </c>
      <c r="C41" s="30">
        <v>0</v>
      </c>
      <c r="D41" s="30">
        <v>0</v>
      </c>
      <c r="E41" s="30">
        <v>0</v>
      </c>
      <c r="F41" s="30">
        <v>0</v>
      </c>
      <c r="G41" s="30">
        <v>0</v>
      </c>
      <c r="H41" s="30">
        <v>0</v>
      </c>
      <c r="I41" s="30">
        <v>0</v>
      </c>
      <c r="J41" s="30">
        <v>0</v>
      </c>
      <c r="K41" s="30">
        <v>0</v>
      </c>
      <c r="L41" s="30">
        <v>0</v>
      </c>
    </row>
    <row r="42" spans="1:12" x14ac:dyDescent="0.25">
      <c r="A42" s="49" t="s">
        <v>44</v>
      </c>
      <c r="B42" s="30">
        <v>1555.35481</v>
      </c>
      <c r="C42" s="30">
        <v>0</v>
      </c>
      <c r="D42" s="30">
        <v>0</v>
      </c>
      <c r="E42" s="30">
        <v>351.08256</v>
      </c>
      <c r="F42" s="30">
        <v>0</v>
      </c>
      <c r="G42" s="30">
        <v>513.88089000000002</v>
      </c>
      <c r="H42" s="30">
        <v>6516.9169499999998</v>
      </c>
      <c r="I42" s="30">
        <v>214186.95076000001</v>
      </c>
      <c r="J42" s="30">
        <v>316218.21361999999</v>
      </c>
      <c r="K42" s="30">
        <v>5098.2662899999996</v>
      </c>
      <c r="L42" s="30">
        <v>544440.66587999999</v>
      </c>
    </row>
    <row r="43" spans="1:12" x14ac:dyDescent="0.25">
      <c r="A43" s="6" t="s">
        <v>45</v>
      </c>
      <c r="B43" s="30">
        <v>0</v>
      </c>
      <c r="C43" s="30">
        <v>0</v>
      </c>
      <c r="D43" s="30">
        <v>0</v>
      </c>
      <c r="E43" s="30">
        <v>0</v>
      </c>
      <c r="F43" s="30">
        <v>0</v>
      </c>
      <c r="G43" s="30">
        <v>0</v>
      </c>
      <c r="H43" s="30">
        <v>0</v>
      </c>
      <c r="I43" s="30">
        <v>0</v>
      </c>
      <c r="J43" s="30">
        <v>0</v>
      </c>
      <c r="K43" s="30">
        <v>0</v>
      </c>
      <c r="L43" s="30">
        <v>0</v>
      </c>
    </row>
    <row r="44" spans="1:12" x14ac:dyDescent="0.25">
      <c r="A44" s="49" t="s">
        <v>46</v>
      </c>
      <c r="B44" s="30">
        <v>1502.71569</v>
      </c>
      <c r="C44" s="30">
        <v>0</v>
      </c>
      <c r="D44" s="30">
        <v>0</v>
      </c>
      <c r="E44" s="30">
        <v>2777.63022</v>
      </c>
      <c r="F44" s="30">
        <v>0</v>
      </c>
      <c r="G44" s="30">
        <v>916.31964000000005</v>
      </c>
      <c r="H44" s="30">
        <v>3360.7348000000002</v>
      </c>
      <c r="I44" s="30">
        <v>239845.29537000001</v>
      </c>
      <c r="J44" s="30">
        <v>506775.42200000002</v>
      </c>
      <c r="K44" s="30">
        <v>11610.08735</v>
      </c>
      <c r="L44" s="30">
        <v>766788.20507000003</v>
      </c>
    </row>
    <row r="45" spans="1:12" x14ac:dyDescent="0.25">
      <c r="A45" s="49" t="s">
        <v>47</v>
      </c>
      <c r="B45" s="30">
        <v>0</v>
      </c>
      <c r="C45" s="30">
        <v>0</v>
      </c>
      <c r="D45" s="30">
        <v>0</v>
      </c>
      <c r="E45" s="30">
        <v>1.5</v>
      </c>
      <c r="F45" s="30">
        <v>0</v>
      </c>
      <c r="G45" s="30">
        <v>0</v>
      </c>
      <c r="H45" s="30">
        <v>0</v>
      </c>
      <c r="I45" s="30">
        <v>671.19007999999997</v>
      </c>
      <c r="J45" s="30">
        <v>2800.19776</v>
      </c>
      <c r="K45" s="30">
        <v>4435.0528400000003</v>
      </c>
      <c r="L45" s="30">
        <v>7907.9406799999997</v>
      </c>
    </row>
    <row r="46" spans="1:12" x14ac:dyDescent="0.25">
      <c r="A46" s="49" t="s">
        <v>48</v>
      </c>
      <c r="B46" s="30">
        <v>0</v>
      </c>
      <c r="C46" s="30">
        <v>0</v>
      </c>
      <c r="D46" s="30">
        <v>0</v>
      </c>
      <c r="E46" s="30">
        <v>0</v>
      </c>
      <c r="F46" s="30">
        <v>0</v>
      </c>
      <c r="G46" s="30">
        <v>0</v>
      </c>
      <c r="H46" s="30">
        <v>0</v>
      </c>
      <c r="I46" s="30">
        <v>0</v>
      </c>
      <c r="J46" s="30">
        <v>0</v>
      </c>
      <c r="K46" s="30">
        <v>0</v>
      </c>
      <c r="L46" s="30">
        <v>0</v>
      </c>
    </row>
    <row r="47" spans="1:12" x14ac:dyDescent="0.25">
      <c r="A47" s="49" t="s">
        <v>49</v>
      </c>
      <c r="B47" s="30">
        <v>0</v>
      </c>
      <c r="C47" s="30">
        <v>0</v>
      </c>
      <c r="D47" s="30">
        <v>0</v>
      </c>
      <c r="E47" s="30">
        <v>0</v>
      </c>
      <c r="F47" s="30">
        <v>0</v>
      </c>
      <c r="G47" s="30">
        <v>3.0884999999999998</v>
      </c>
      <c r="H47" s="30">
        <v>0</v>
      </c>
      <c r="I47" s="30">
        <v>0</v>
      </c>
      <c r="J47" s="30">
        <v>0</v>
      </c>
      <c r="K47" s="30">
        <v>288.45765</v>
      </c>
      <c r="L47" s="30">
        <v>291.54615000000001</v>
      </c>
    </row>
    <row r="48" spans="1:12" x14ac:dyDescent="0.25">
      <c r="A48" s="49" t="s">
        <v>50</v>
      </c>
      <c r="B48" s="30">
        <v>0</v>
      </c>
      <c r="C48" s="30">
        <v>0</v>
      </c>
      <c r="D48" s="30">
        <v>0</v>
      </c>
      <c r="E48" s="30">
        <v>109.85</v>
      </c>
      <c r="F48" s="30">
        <v>0</v>
      </c>
      <c r="G48" s="30">
        <v>93.816980000000001</v>
      </c>
      <c r="H48" s="30">
        <v>5433.8253699999996</v>
      </c>
      <c r="I48" s="30">
        <v>46339.322319999999</v>
      </c>
      <c r="J48" s="30">
        <v>49950.73517</v>
      </c>
      <c r="K48" s="30">
        <v>1079.9684999999999</v>
      </c>
      <c r="L48" s="30">
        <v>103007.51834</v>
      </c>
    </row>
    <row r="49" spans="1:12" x14ac:dyDescent="0.25">
      <c r="A49" s="49" t="s">
        <v>51</v>
      </c>
      <c r="B49" s="30">
        <v>0</v>
      </c>
      <c r="C49" s="30">
        <v>0</v>
      </c>
      <c r="D49" s="30">
        <v>0</v>
      </c>
      <c r="E49" s="30">
        <v>605.83726000000001</v>
      </c>
      <c r="F49" s="30">
        <v>0</v>
      </c>
      <c r="G49" s="30">
        <v>0</v>
      </c>
      <c r="H49" s="30">
        <v>0</v>
      </c>
      <c r="I49" s="30">
        <v>53129.102379999997</v>
      </c>
      <c r="J49" s="30">
        <v>162117.83642000001</v>
      </c>
      <c r="K49" s="30">
        <v>40.271009999999997</v>
      </c>
      <c r="L49" s="30">
        <v>215893.04707</v>
      </c>
    </row>
    <row r="50" spans="1:12" x14ac:dyDescent="0.25">
      <c r="A50" s="6" t="s">
        <v>52</v>
      </c>
      <c r="B50" s="30">
        <v>0</v>
      </c>
      <c r="C50" s="30">
        <v>0</v>
      </c>
      <c r="D50" s="30">
        <v>0</v>
      </c>
      <c r="E50" s="30">
        <v>0</v>
      </c>
      <c r="F50" s="30">
        <v>0</v>
      </c>
      <c r="G50" s="30">
        <v>0</v>
      </c>
      <c r="H50" s="30">
        <v>0</v>
      </c>
      <c r="I50" s="30">
        <v>0</v>
      </c>
      <c r="J50" s="30">
        <v>0</v>
      </c>
      <c r="K50" s="30">
        <v>0</v>
      </c>
      <c r="L50" s="30">
        <v>0</v>
      </c>
    </row>
    <row r="51" spans="1:12" x14ac:dyDescent="0.25">
      <c r="A51" s="49" t="s">
        <v>53</v>
      </c>
      <c r="B51" s="30">
        <v>0</v>
      </c>
      <c r="C51" s="30">
        <v>0</v>
      </c>
      <c r="D51" s="30">
        <v>0</v>
      </c>
      <c r="E51" s="30">
        <v>0</v>
      </c>
      <c r="F51" s="30">
        <v>0</v>
      </c>
      <c r="G51" s="30">
        <v>0</v>
      </c>
      <c r="H51" s="30">
        <v>13.479010000000001</v>
      </c>
      <c r="I51" s="30">
        <v>10778.27975</v>
      </c>
      <c r="J51" s="30">
        <v>19323.436570000002</v>
      </c>
      <c r="K51" s="30">
        <v>973.19512999999995</v>
      </c>
      <c r="L51" s="30">
        <v>31088.390460000002</v>
      </c>
    </row>
    <row r="52" spans="1:12" x14ac:dyDescent="0.25">
      <c r="A52" s="49" t="s">
        <v>54</v>
      </c>
      <c r="B52" s="30">
        <v>0</v>
      </c>
      <c r="C52" s="30">
        <v>0</v>
      </c>
      <c r="D52" s="30">
        <v>0</v>
      </c>
      <c r="E52" s="30">
        <v>0</v>
      </c>
      <c r="F52" s="30">
        <v>0</v>
      </c>
      <c r="G52" s="30">
        <v>0</v>
      </c>
      <c r="H52" s="30">
        <v>0</v>
      </c>
      <c r="I52" s="30">
        <v>31.537479999999999</v>
      </c>
      <c r="J52" s="30">
        <v>263.96715</v>
      </c>
      <c r="K52" s="30">
        <v>0</v>
      </c>
      <c r="L52" s="30">
        <v>295.50463000000002</v>
      </c>
    </row>
    <row r="53" spans="1:12" x14ac:dyDescent="0.25">
      <c r="A53" s="49" t="s">
        <v>55</v>
      </c>
      <c r="B53" s="30">
        <v>15.81345</v>
      </c>
      <c r="C53" s="30">
        <v>0</v>
      </c>
      <c r="D53" s="30">
        <v>0</v>
      </c>
      <c r="E53" s="30">
        <v>0</v>
      </c>
      <c r="F53" s="30">
        <v>0</v>
      </c>
      <c r="G53" s="30">
        <v>90.624120000000005</v>
      </c>
      <c r="H53" s="30">
        <v>1795.1513600000001</v>
      </c>
      <c r="I53" s="30">
        <v>135314.27501000001</v>
      </c>
      <c r="J53" s="30">
        <v>134095.30942000001</v>
      </c>
      <c r="K53" s="30">
        <v>2491.7014100000001</v>
      </c>
      <c r="L53" s="30">
        <v>273802.87476999999</v>
      </c>
    </row>
    <row r="54" spans="1:12" x14ac:dyDescent="0.25">
      <c r="A54" s="49" t="s">
        <v>56</v>
      </c>
      <c r="B54" s="30">
        <v>0</v>
      </c>
      <c r="C54" s="30">
        <v>0</v>
      </c>
      <c r="D54" s="30">
        <v>0</v>
      </c>
      <c r="E54" s="30">
        <v>0</v>
      </c>
      <c r="F54" s="30">
        <v>0</v>
      </c>
      <c r="G54" s="30">
        <v>0</v>
      </c>
      <c r="H54" s="30">
        <v>8.7025000000000006</v>
      </c>
      <c r="I54" s="30">
        <v>11418.62657</v>
      </c>
      <c r="J54" s="30">
        <v>7237.0677500000002</v>
      </c>
      <c r="K54" s="30">
        <v>4.42</v>
      </c>
      <c r="L54" s="30">
        <v>18668.81682</v>
      </c>
    </row>
    <row r="55" spans="1:12" x14ac:dyDescent="0.25">
      <c r="A55" s="49" t="s">
        <v>57</v>
      </c>
      <c r="B55" s="30">
        <v>1232.58626</v>
      </c>
      <c r="C55" s="30">
        <v>0</v>
      </c>
      <c r="D55" s="30">
        <v>0</v>
      </c>
      <c r="E55" s="30">
        <v>2508.1964699999999</v>
      </c>
      <c r="F55" s="30">
        <v>0</v>
      </c>
      <c r="G55" s="30">
        <v>0</v>
      </c>
      <c r="H55" s="30">
        <v>3489.6493099999998</v>
      </c>
      <c r="I55" s="30">
        <v>0</v>
      </c>
      <c r="J55" s="30">
        <v>258242.00761999999</v>
      </c>
      <c r="K55" s="30">
        <v>6746.0872399999998</v>
      </c>
      <c r="L55" s="30">
        <v>272218.5269</v>
      </c>
    </row>
    <row r="56" spans="1:12" x14ac:dyDescent="0.25">
      <c r="A56" s="49" t="s">
        <v>58</v>
      </c>
      <c r="B56" s="30">
        <v>0</v>
      </c>
      <c r="C56" s="30">
        <v>0</v>
      </c>
      <c r="D56" s="30">
        <v>0</v>
      </c>
      <c r="E56" s="30">
        <v>0</v>
      </c>
      <c r="F56" s="30">
        <v>0</v>
      </c>
      <c r="G56" s="30">
        <v>0</v>
      </c>
      <c r="H56" s="30">
        <v>0</v>
      </c>
      <c r="I56" s="30">
        <v>0</v>
      </c>
      <c r="J56" s="30">
        <v>0</v>
      </c>
      <c r="K56" s="30">
        <v>0</v>
      </c>
      <c r="L56" s="30">
        <v>0</v>
      </c>
    </row>
    <row r="57" spans="1:12" x14ac:dyDescent="0.25">
      <c r="A57" s="49" t="s">
        <v>59</v>
      </c>
      <c r="B57" s="30">
        <v>0</v>
      </c>
      <c r="C57" s="30">
        <v>0</v>
      </c>
      <c r="D57" s="30">
        <v>0</v>
      </c>
      <c r="E57" s="30">
        <v>0</v>
      </c>
      <c r="F57" s="30">
        <v>0</v>
      </c>
      <c r="G57" s="30">
        <v>0</v>
      </c>
      <c r="H57" s="30">
        <v>0</v>
      </c>
      <c r="I57" s="30">
        <v>0</v>
      </c>
      <c r="J57" s="30">
        <v>0</v>
      </c>
      <c r="K57" s="30">
        <v>3847.0599299999999</v>
      </c>
      <c r="L57" s="30">
        <v>3847.0599299999999</v>
      </c>
    </row>
    <row r="58" spans="1:12" x14ac:dyDescent="0.25">
      <c r="A58" s="49" t="s">
        <v>60</v>
      </c>
      <c r="B58" s="30">
        <v>0</v>
      </c>
      <c r="C58" s="30">
        <v>0</v>
      </c>
      <c r="D58" s="30">
        <v>0</v>
      </c>
      <c r="E58" s="30">
        <v>0</v>
      </c>
      <c r="F58" s="30">
        <v>0</v>
      </c>
      <c r="G58" s="30">
        <v>0</v>
      </c>
      <c r="H58" s="30">
        <v>0</v>
      </c>
      <c r="I58" s="30">
        <v>0</v>
      </c>
      <c r="J58" s="30">
        <v>0</v>
      </c>
      <c r="K58" s="30">
        <v>0</v>
      </c>
      <c r="L58" s="30">
        <v>0</v>
      </c>
    </row>
    <row r="59" spans="1:12" x14ac:dyDescent="0.25">
      <c r="A59" s="49" t="s">
        <v>61</v>
      </c>
      <c r="B59" s="30">
        <v>0</v>
      </c>
      <c r="C59" s="30">
        <v>0</v>
      </c>
      <c r="D59" s="30">
        <v>0</v>
      </c>
      <c r="E59" s="30">
        <v>0</v>
      </c>
      <c r="F59" s="30">
        <v>0</v>
      </c>
      <c r="G59" s="30">
        <v>0</v>
      </c>
      <c r="H59" s="30">
        <v>42.045729999999999</v>
      </c>
      <c r="I59" s="30">
        <v>1218.1501900000001</v>
      </c>
      <c r="J59" s="30">
        <v>0</v>
      </c>
      <c r="K59" s="30">
        <v>35.538049999999998</v>
      </c>
      <c r="L59" s="30">
        <v>1295.7339700000002</v>
      </c>
    </row>
    <row r="60" spans="1:12" x14ac:dyDescent="0.25">
      <c r="A60" s="49" t="s">
        <v>62</v>
      </c>
      <c r="B60" s="30">
        <v>0</v>
      </c>
      <c r="C60" s="30">
        <v>0</v>
      </c>
      <c r="D60" s="30">
        <v>0</v>
      </c>
      <c r="E60" s="30">
        <v>0</v>
      </c>
      <c r="F60" s="30">
        <v>0</v>
      </c>
      <c r="G60" s="30">
        <v>45.273330000000001</v>
      </c>
      <c r="H60" s="30">
        <v>0</v>
      </c>
      <c r="I60" s="30">
        <v>0</v>
      </c>
      <c r="J60" s="30">
        <v>0</v>
      </c>
      <c r="K60" s="30">
        <v>0</v>
      </c>
      <c r="L60" s="30">
        <v>45.273330000000001</v>
      </c>
    </row>
    <row r="61" spans="1:12" x14ac:dyDescent="0.25">
      <c r="A61" s="52" t="s">
        <v>11</v>
      </c>
      <c r="B61" s="50">
        <v>19145.53052</v>
      </c>
      <c r="C61" s="50">
        <v>0</v>
      </c>
      <c r="D61" s="50">
        <v>0</v>
      </c>
      <c r="E61" s="50">
        <v>17603.756290000001</v>
      </c>
      <c r="F61" s="50">
        <v>657.92854</v>
      </c>
      <c r="G61" s="50">
        <v>81155.831579999984</v>
      </c>
      <c r="H61" s="50">
        <v>160542.67704000007</v>
      </c>
      <c r="I61" s="50">
        <v>9556071.7874299996</v>
      </c>
      <c r="J61" s="50">
        <v>6551138.59925</v>
      </c>
      <c r="K61" s="50">
        <v>129476.52983000001</v>
      </c>
      <c r="L61" s="50">
        <v>16515792.640479999</v>
      </c>
    </row>
    <row r="62" spans="1:12" x14ac:dyDescent="0.25">
      <c r="A62" s="1"/>
      <c r="B62" s="29"/>
      <c r="C62" s="29"/>
      <c r="D62" s="29"/>
      <c r="E62" s="7"/>
      <c r="J62" s="150" t="s">
        <v>244</v>
      </c>
      <c r="K62" s="150"/>
      <c r="L62" s="150"/>
    </row>
    <row r="63" spans="1:12" x14ac:dyDescent="0.25">
      <c r="A63" s="130" t="s">
        <v>245</v>
      </c>
      <c r="B63" s="7"/>
      <c r="C63" s="15"/>
      <c r="D63" s="7"/>
      <c r="E63" s="9"/>
      <c r="F63" s="7"/>
      <c r="G63" s="15"/>
      <c r="H63" s="7"/>
      <c r="I63" s="128"/>
    </row>
  </sheetData>
  <mergeCells count="7">
    <mergeCell ref="J62:L62"/>
    <mergeCell ref="A1:L1"/>
    <mergeCell ref="A3:L3"/>
    <mergeCell ref="A4:L4"/>
    <mergeCell ref="A5:L5"/>
    <mergeCell ref="A6:L6"/>
    <mergeCell ref="A7:L7"/>
  </mergeCells>
  <pageMargins left="0.7" right="0.7" top="0.75" bottom="0.75" header="0.3" footer="0.3"/>
  <pageSetup scale="47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709344-EA79-442C-AB49-DF873200684E}">
  <sheetPr>
    <tabColor rgb="FF92D050"/>
    <pageSetUpPr fitToPage="1"/>
  </sheetPr>
  <dimension ref="A1:R68"/>
  <sheetViews>
    <sheetView zoomScale="80" zoomScaleNormal="80" workbookViewId="0">
      <pane ySplit="9" topLeftCell="A10" activePane="bottomLeft" state="frozen"/>
      <selection pane="bottomLeft" sqref="A1:XFD1"/>
    </sheetView>
  </sheetViews>
  <sheetFormatPr baseColWidth="10" defaultRowHeight="15" x14ac:dyDescent="0.25"/>
  <cols>
    <col min="1" max="1" width="46.7109375" style="16" bestFit="1" customWidth="1"/>
    <col min="2" max="2" width="9.140625" style="16" bestFit="1" customWidth="1"/>
    <col min="3" max="3" width="10.85546875" style="16" bestFit="1" customWidth="1"/>
    <col min="4" max="4" width="8.7109375" style="16" customWidth="1"/>
    <col min="5" max="5" width="11" style="16" bestFit="1" customWidth="1"/>
    <col min="6" max="6" width="15.28515625" style="16" bestFit="1" customWidth="1"/>
    <col min="7" max="7" width="10.7109375" style="16" bestFit="1" customWidth="1"/>
    <col min="8" max="8" width="12" style="16" bestFit="1" customWidth="1"/>
    <col min="9" max="16384" width="11.42578125" style="16"/>
  </cols>
  <sheetData>
    <row r="1" spans="1:18" s="183" customFormat="1" ht="45.75" customHeight="1" x14ac:dyDescent="0.25">
      <c r="A1" s="180" t="s">
        <v>280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181"/>
      <c r="O1" s="181"/>
      <c r="P1" s="181"/>
      <c r="Q1" s="181"/>
      <c r="R1" s="181"/>
    </row>
    <row r="3" spans="1:18" x14ac:dyDescent="0.25">
      <c r="A3" s="149" t="s">
        <v>106</v>
      </c>
      <c r="B3" s="149"/>
      <c r="C3" s="149"/>
      <c r="D3" s="149"/>
      <c r="E3" s="149"/>
      <c r="F3" s="149"/>
      <c r="G3" s="149"/>
      <c r="H3" s="149"/>
      <c r="I3" s="149"/>
      <c r="J3" s="149"/>
      <c r="K3" s="149"/>
      <c r="L3" s="149"/>
      <c r="M3" s="149"/>
      <c r="N3" s="149"/>
      <c r="O3" s="149"/>
      <c r="P3" s="149"/>
      <c r="Q3" s="149"/>
      <c r="R3" s="149"/>
    </row>
    <row r="4" spans="1:18" x14ac:dyDescent="0.25">
      <c r="A4" s="149" t="s">
        <v>1</v>
      </c>
      <c r="B4" s="149"/>
      <c r="C4" s="149"/>
      <c r="D4" s="149"/>
      <c r="E4" s="149"/>
      <c r="F4" s="149"/>
      <c r="G4" s="149"/>
      <c r="H4" s="149"/>
      <c r="I4" s="149"/>
      <c r="J4" s="149"/>
      <c r="K4" s="149"/>
      <c r="L4" s="149"/>
      <c r="M4" s="149"/>
      <c r="N4" s="149"/>
      <c r="O4" s="149"/>
      <c r="P4" s="149"/>
      <c r="Q4" s="149"/>
      <c r="R4" s="149"/>
    </row>
    <row r="5" spans="1:18" x14ac:dyDescent="0.25">
      <c r="A5" s="149" t="s">
        <v>107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</row>
    <row r="6" spans="1:18" x14ac:dyDescent="0.25">
      <c r="A6" s="149" t="s">
        <v>3</v>
      </c>
      <c r="B6" s="149"/>
      <c r="C6" s="149"/>
      <c r="D6" s="149"/>
      <c r="E6" s="149"/>
      <c r="F6" s="149"/>
      <c r="G6" s="149"/>
      <c r="H6" s="149"/>
      <c r="I6" s="149"/>
      <c r="J6" s="149"/>
      <c r="K6" s="149"/>
      <c r="L6" s="149"/>
      <c r="M6" s="149"/>
      <c r="N6" s="149"/>
      <c r="O6" s="149"/>
      <c r="P6" s="149"/>
      <c r="Q6" s="149"/>
      <c r="R6" s="149"/>
    </row>
    <row r="7" spans="1:18" x14ac:dyDescent="0.25">
      <c r="A7" s="149" t="s">
        <v>4</v>
      </c>
      <c r="B7" s="149"/>
      <c r="C7" s="149"/>
      <c r="D7" s="149"/>
      <c r="E7" s="149"/>
      <c r="F7" s="149"/>
      <c r="G7" s="149"/>
      <c r="H7" s="149"/>
      <c r="I7" s="149"/>
      <c r="J7" s="149"/>
      <c r="K7" s="149"/>
      <c r="L7" s="149"/>
      <c r="M7" s="149"/>
      <c r="N7" s="149"/>
      <c r="O7" s="149"/>
      <c r="P7" s="149"/>
      <c r="Q7" s="149"/>
      <c r="R7" s="149"/>
    </row>
    <row r="9" spans="1:18" s="54" customFormat="1" ht="43.5" customHeight="1" x14ac:dyDescent="0.25">
      <c r="A9" s="53" t="s">
        <v>5</v>
      </c>
      <c r="B9" s="53" t="s">
        <v>75</v>
      </c>
      <c r="C9" s="53" t="s">
        <v>76</v>
      </c>
      <c r="D9" s="53" t="s">
        <v>77</v>
      </c>
      <c r="E9" s="53" t="s">
        <v>78</v>
      </c>
      <c r="F9" s="53" t="s">
        <v>79</v>
      </c>
      <c r="G9" s="53" t="s">
        <v>80</v>
      </c>
      <c r="H9" s="60" t="s">
        <v>81</v>
      </c>
      <c r="I9" s="53" t="s">
        <v>82</v>
      </c>
      <c r="J9" s="53" t="s">
        <v>9</v>
      </c>
      <c r="K9" s="53" t="s">
        <v>83</v>
      </c>
      <c r="L9" s="53" t="s">
        <v>84</v>
      </c>
      <c r="M9" s="60" t="s">
        <v>85</v>
      </c>
      <c r="N9" s="60" t="s">
        <v>86</v>
      </c>
      <c r="O9" s="60" t="s">
        <v>108</v>
      </c>
      <c r="P9" s="60" t="s">
        <v>88</v>
      </c>
      <c r="Q9" s="60" t="s">
        <v>89</v>
      </c>
      <c r="R9" s="60" t="s">
        <v>72</v>
      </c>
    </row>
    <row r="10" spans="1:18" s="54" customFormat="1" x14ac:dyDescent="0.25">
      <c r="A10" s="6" t="s">
        <v>12</v>
      </c>
      <c r="B10" s="30">
        <v>0</v>
      </c>
      <c r="C10" s="30">
        <v>0</v>
      </c>
      <c r="D10" s="30">
        <v>0</v>
      </c>
      <c r="E10" s="30">
        <v>0</v>
      </c>
      <c r="F10" s="30">
        <v>0</v>
      </c>
      <c r="G10" s="30">
        <v>0</v>
      </c>
      <c r="H10" s="30">
        <v>0</v>
      </c>
      <c r="I10" s="30">
        <v>0</v>
      </c>
      <c r="J10" s="30">
        <v>0</v>
      </c>
      <c r="K10" s="30">
        <v>0</v>
      </c>
      <c r="L10" s="30">
        <v>0</v>
      </c>
      <c r="M10" s="61">
        <v>0</v>
      </c>
      <c r="N10" s="61">
        <v>0</v>
      </c>
      <c r="O10" s="61">
        <v>0</v>
      </c>
      <c r="P10" s="61">
        <v>0</v>
      </c>
      <c r="Q10" s="61">
        <v>0</v>
      </c>
      <c r="R10" s="61">
        <f>+SUM(B10:Q10)</f>
        <v>0</v>
      </c>
    </row>
    <row r="11" spans="1:18" x14ac:dyDescent="0.25">
      <c r="A11" s="55" t="s">
        <v>13</v>
      </c>
      <c r="B11" s="30">
        <v>574.16692999999998</v>
      </c>
      <c r="C11" s="30">
        <v>0</v>
      </c>
      <c r="D11" s="30">
        <v>0</v>
      </c>
      <c r="E11" s="30">
        <v>0</v>
      </c>
      <c r="F11" s="30">
        <v>0</v>
      </c>
      <c r="G11" s="30">
        <v>0</v>
      </c>
      <c r="H11" s="30">
        <v>18.7</v>
      </c>
      <c r="I11" s="30">
        <v>0</v>
      </c>
      <c r="J11" s="30">
        <v>5770.3827499999998</v>
      </c>
      <c r="K11" s="30">
        <v>0</v>
      </c>
      <c r="L11" s="30">
        <v>0</v>
      </c>
      <c r="M11" s="62">
        <v>0</v>
      </c>
      <c r="N11" s="61">
        <v>0</v>
      </c>
      <c r="O11" s="61">
        <v>0</v>
      </c>
      <c r="P11" s="61">
        <v>0</v>
      </c>
      <c r="Q11" s="61">
        <v>0</v>
      </c>
      <c r="R11" s="61">
        <f t="shared" ref="R11:R60" si="0">+SUM(B11:Q11)</f>
        <v>6363.2496799999999</v>
      </c>
    </row>
    <row r="12" spans="1:18" x14ac:dyDescent="0.25">
      <c r="A12" s="55" t="s">
        <v>14</v>
      </c>
      <c r="B12" s="30">
        <v>0</v>
      </c>
      <c r="C12" s="30">
        <v>0</v>
      </c>
      <c r="D12" s="30">
        <v>0</v>
      </c>
      <c r="E12" s="30">
        <v>497.19252</v>
      </c>
      <c r="F12" s="30">
        <v>0</v>
      </c>
      <c r="G12" s="30">
        <v>0</v>
      </c>
      <c r="H12" s="30">
        <v>0</v>
      </c>
      <c r="I12" s="30">
        <v>0</v>
      </c>
      <c r="J12" s="30">
        <v>0</v>
      </c>
      <c r="K12" s="30">
        <v>0</v>
      </c>
      <c r="L12" s="30">
        <v>0</v>
      </c>
      <c r="M12" s="62">
        <v>0</v>
      </c>
      <c r="N12" s="61">
        <v>0</v>
      </c>
      <c r="O12" s="61">
        <v>0</v>
      </c>
      <c r="P12" s="61">
        <v>0</v>
      </c>
      <c r="Q12" s="61">
        <v>0</v>
      </c>
      <c r="R12" s="61">
        <f t="shared" si="0"/>
        <v>497.19252</v>
      </c>
    </row>
    <row r="13" spans="1:18" x14ac:dyDescent="0.25">
      <c r="A13" s="55" t="s">
        <v>15</v>
      </c>
      <c r="B13" s="30">
        <v>0</v>
      </c>
      <c r="C13" s="30">
        <v>0</v>
      </c>
      <c r="D13" s="30">
        <v>0</v>
      </c>
      <c r="E13" s="30">
        <v>0</v>
      </c>
      <c r="F13" s="30">
        <v>31.188120000000001</v>
      </c>
      <c r="G13" s="30">
        <v>0</v>
      </c>
      <c r="H13" s="30">
        <v>0</v>
      </c>
      <c r="I13" s="30">
        <v>0</v>
      </c>
      <c r="J13" s="30">
        <v>801.52877000000001</v>
      </c>
      <c r="K13" s="30">
        <v>0</v>
      </c>
      <c r="L13" s="30">
        <v>0</v>
      </c>
      <c r="M13" s="62">
        <v>0</v>
      </c>
      <c r="N13" s="61">
        <v>0</v>
      </c>
      <c r="O13" s="61">
        <v>0</v>
      </c>
      <c r="P13" s="61">
        <v>0</v>
      </c>
      <c r="Q13" s="61">
        <v>0</v>
      </c>
      <c r="R13" s="61">
        <f t="shared" si="0"/>
        <v>832.71689000000003</v>
      </c>
    </row>
    <row r="14" spans="1:18" x14ac:dyDescent="0.25">
      <c r="A14" s="55" t="s">
        <v>16</v>
      </c>
      <c r="B14" s="30">
        <v>0</v>
      </c>
      <c r="C14" s="30">
        <v>0</v>
      </c>
      <c r="D14" s="30">
        <v>0</v>
      </c>
      <c r="E14" s="30">
        <v>10920.60997</v>
      </c>
      <c r="F14" s="30">
        <v>521.74706000000003</v>
      </c>
      <c r="G14" s="30">
        <v>0</v>
      </c>
      <c r="H14" s="30">
        <v>88.697569999999999</v>
      </c>
      <c r="I14" s="30">
        <v>0</v>
      </c>
      <c r="J14" s="30">
        <v>7492.5770199999997</v>
      </c>
      <c r="K14" s="30">
        <v>0</v>
      </c>
      <c r="L14" s="30">
        <v>0</v>
      </c>
      <c r="M14" s="62">
        <v>0</v>
      </c>
      <c r="N14" s="61">
        <v>0</v>
      </c>
      <c r="O14" s="61">
        <v>0</v>
      </c>
      <c r="P14" s="61">
        <v>0</v>
      </c>
      <c r="Q14" s="61">
        <v>0</v>
      </c>
      <c r="R14" s="61">
        <f t="shared" si="0"/>
        <v>19023.63162</v>
      </c>
    </row>
    <row r="15" spans="1:18" x14ac:dyDescent="0.25">
      <c r="A15" s="55" t="s">
        <v>17</v>
      </c>
      <c r="B15" s="30">
        <v>0</v>
      </c>
      <c r="C15" s="30">
        <v>0</v>
      </c>
      <c r="D15" s="30">
        <v>0</v>
      </c>
      <c r="E15" s="30">
        <v>0</v>
      </c>
      <c r="F15" s="30">
        <v>0</v>
      </c>
      <c r="G15" s="30">
        <v>0</v>
      </c>
      <c r="H15" s="30">
        <v>0</v>
      </c>
      <c r="I15" s="30">
        <v>0</v>
      </c>
      <c r="J15" s="30">
        <v>0</v>
      </c>
      <c r="K15" s="30">
        <v>0</v>
      </c>
      <c r="L15" s="30">
        <v>0</v>
      </c>
      <c r="M15" s="62">
        <v>0</v>
      </c>
      <c r="N15" s="61">
        <v>0</v>
      </c>
      <c r="O15" s="61">
        <v>0</v>
      </c>
      <c r="P15" s="61">
        <v>0</v>
      </c>
      <c r="Q15" s="61">
        <v>29.5534</v>
      </c>
      <c r="R15" s="61">
        <f t="shared" si="0"/>
        <v>29.5534</v>
      </c>
    </row>
    <row r="16" spans="1:18" x14ac:dyDescent="0.25">
      <c r="A16" s="55" t="s">
        <v>18</v>
      </c>
      <c r="B16" s="30">
        <v>382.31004000000001</v>
      </c>
      <c r="C16" s="30">
        <v>0</v>
      </c>
      <c r="D16" s="30">
        <v>0</v>
      </c>
      <c r="E16" s="30">
        <v>13.470610000000001</v>
      </c>
      <c r="F16" s="30">
        <v>45.826540000000001</v>
      </c>
      <c r="G16" s="30">
        <v>0</v>
      </c>
      <c r="H16" s="30">
        <v>10529.862520000001</v>
      </c>
      <c r="I16" s="30">
        <v>0</v>
      </c>
      <c r="J16" s="30">
        <v>39079.819479999998</v>
      </c>
      <c r="K16" s="30">
        <v>0</v>
      </c>
      <c r="L16" s="30">
        <v>0</v>
      </c>
      <c r="M16" s="62">
        <v>0</v>
      </c>
      <c r="N16" s="61">
        <v>0</v>
      </c>
      <c r="O16" s="61">
        <v>0</v>
      </c>
      <c r="P16" s="61">
        <v>0</v>
      </c>
      <c r="Q16" s="61">
        <v>193.25781000000001</v>
      </c>
      <c r="R16" s="61">
        <f>+SUM(B16:Q16)</f>
        <v>50244.546999999999</v>
      </c>
    </row>
    <row r="17" spans="1:18" x14ac:dyDescent="0.25">
      <c r="A17" s="55" t="s">
        <v>19</v>
      </c>
      <c r="B17" s="30">
        <v>0</v>
      </c>
      <c r="C17" s="30">
        <v>0</v>
      </c>
      <c r="D17" s="30">
        <v>0</v>
      </c>
      <c r="E17" s="30">
        <v>0</v>
      </c>
      <c r="F17" s="30">
        <v>0</v>
      </c>
      <c r="G17" s="30">
        <v>0</v>
      </c>
      <c r="H17" s="30">
        <v>0</v>
      </c>
      <c r="I17" s="30">
        <v>0</v>
      </c>
      <c r="J17" s="30">
        <v>0</v>
      </c>
      <c r="K17" s="30">
        <v>0</v>
      </c>
      <c r="L17" s="30">
        <v>0</v>
      </c>
      <c r="M17" s="62">
        <v>0</v>
      </c>
      <c r="N17" s="61">
        <v>0</v>
      </c>
      <c r="O17" s="61">
        <v>0</v>
      </c>
      <c r="P17" s="61">
        <v>0</v>
      </c>
      <c r="Q17" s="61">
        <v>0</v>
      </c>
      <c r="R17" s="61">
        <f t="shared" si="0"/>
        <v>0</v>
      </c>
    </row>
    <row r="18" spans="1:18" x14ac:dyDescent="0.25">
      <c r="A18" s="55" t="s">
        <v>20</v>
      </c>
      <c r="B18" s="30">
        <v>0</v>
      </c>
      <c r="C18" s="30">
        <v>0</v>
      </c>
      <c r="D18" s="30">
        <v>0</v>
      </c>
      <c r="E18" s="30">
        <v>0</v>
      </c>
      <c r="F18" s="30">
        <v>0</v>
      </c>
      <c r="G18" s="30">
        <v>0</v>
      </c>
      <c r="H18" s="30">
        <v>0</v>
      </c>
      <c r="I18" s="30">
        <v>0</v>
      </c>
      <c r="J18" s="30">
        <v>0</v>
      </c>
      <c r="K18" s="30">
        <v>0</v>
      </c>
      <c r="L18" s="30">
        <v>0</v>
      </c>
      <c r="M18" s="62">
        <v>0</v>
      </c>
      <c r="N18" s="61">
        <v>0</v>
      </c>
      <c r="O18" s="61">
        <v>0</v>
      </c>
      <c r="P18" s="61">
        <v>0</v>
      </c>
      <c r="Q18" s="61">
        <v>0</v>
      </c>
      <c r="R18" s="61">
        <f t="shared" si="0"/>
        <v>0</v>
      </c>
    </row>
    <row r="19" spans="1:18" x14ac:dyDescent="0.25">
      <c r="A19" s="55" t="s">
        <v>21</v>
      </c>
      <c r="B19" s="30">
        <v>0</v>
      </c>
      <c r="C19" s="30">
        <v>0</v>
      </c>
      <c r="D19" s="30">
        <v>0</v>
      </c>
      <c r="E19" s="30">
        <v>1682.39175</v>
      </c>
      <c r="F19" s="30">
        <v>0</v>
      </c>
      <c r="G19" s="30">
        <v>0</v>
      </c>
      <c r="H19" s="30">
        <v>0</v>
      </c>
      <c r="I19" s="30">
        <v>0</v>
      </c>
      <c r="J19" s="30">
        <v>0</v>
      </c>
      <c r="K19" s="30">
        <v>0</v>
      </c>
      <c r="L19" s="30">
        <v>0</v>
      </c>
      <c r="M19" s="62">
        <v>0</v>
      </c>
      <c r="N19" s="61">
        <v>0</v>
      </c>
      <c r="O19" s="61">
        <v>0</v>
      </c>
      <c r="P19" s="61">
        <v>0</v>
      </c>
      <c r="Q19" s="61">
        <v>3.84144</v>
      </c>
      <c r="R19" s="61">
        <f t="shared" si="0"/>
        <v>1686.2331899999999</v>
      </c>
    </row>
    <row r="20" spans="1:18" x14ac:dyDescent="0.25">
      <c r="A20" s="6" t="s">
        <v>22</v>
      </c>
      <c r="B20" s="30">
        <v>0</v>
      </c>
      <c r="C20" s="30">
        <v>0</v>
      </c>
      <c r="D20" s="30">
        <v>0</v>
      </c>
      <c r="E20" s="30">
        <v>0</v>
      </c>
      <c r="F20" s="30">
        <v>0</v>
      </c>
      <c r="G20" s="30">
        <v>0</v>
      </c>
      <c r="H20" s="30">
        <v>0</v>
      </c>
      <c r="I20" s="30">
        <v>0</v>
      </c>
      <c r="J20" s="30">
        <v>0</v>
      </c>
      <c r="K20" s="30">
        <v>0</v>
      </c>
      <c r="L20" s="30">
        <v>0</v>
      </c>
      <c r="M20" s="61">
        <v>0</v>
      </c>
      <c r="N20" s="61">
        <v>0</v>
      </c>
      <c r="O20" s="61">
        <v>0</v>
      </c>
      <c r="P20" s="61">
        <v>0</v>
      </c>
      <c r="Q20" s="61">
        <v>0</v>
      </c>
      <c r="R20" s="61">
        <f t="shared" si="0"/>
        <v>0</v>
      </c>
    </row>
    <row r="21" spans="1:18" x14ac:dyDescent="0.25">
      <c r="A21" s="55" t="s">
        <v>23</v>
      </c>
      <c r="B21" s="30">
        <v>159.33132000000001</v>
      </c>
      <c r="C21" s="30">
        <v>0</v>
      </c>
      <c r="D21" s="30">
        <v>0</v>
      </c>
      <c r="E21" s="30">
        <v>1689.11492</v>
      </c>
      <c r="F21" s="30">
        <v>544.13705000000004</v>
      </c>
      <c r="G21" s="30">
        <v>0</v>
      </c>
      <c r="H21" s="30">
        <v>94984.156069999997</v>
      </c>
      <c r="I21" s="30">
        <v>0</v>
      </c>
      <c r="J21" s="30">
        <v>250881.88926</v>
      </c>
      <c r="K21" s="30">
        <v>0</v>
      </c>
      <c r="L21" s="30">
        <v>1794.1609900000001</v>
      </c>
      <c r="M21" s="62">
        <v>0</v>
      </c>
      <c r="N21" s="61">
        <v>0</v>
      </c>
      <c r="O21" s="61">
        <v>0</v>
      </c>
      <c r="P21" s="61">
        <v>0</v>
      </c>
      <c r="Q21" s="61">
        <v>380.27928000000003</v>
      </c>
      <c r="R21" s="61">
        <f t="shared" si="0"/>
        <v>350433.06889</v>
      </c>
    </row>
    <row r="22" spans="1:18" x14ac:dyDescent="0.25">
      <c r="A22" s="55" t="s">
        <v>24</v>
      </c>
      <c r="B22" s="30">
        <v>0</v>
      </c>
      <c r="C22" s="30">
        <v>0</v>
      </c>
      <c r="D22" s="30">
        <v>0</v>
      </c>
      <c r="E22" s="30">
        <v>0</v>
      </c>
      <c r="F22" s="30">
        <v>0</v>
      </c>
      <c r="G22" s="30">
        <v>0</v>
      </c>
      <c r="H22" s="30">
        <v>0</v>
      </c>
      <c r="I22" s="30">
        <v>0</v>
      </c>
      <c r="J22" s="30">
        <v>0</v>
      </c>
      <c r="K22" s="30">
        <v>0</v>
      </c>
      <c r="L22" s="30">
        <v>0</v>
      </c>
      <c r="M22" s="62">
        <v>0</v>
      </c>
      <c r="N22" s="61">
        <v>0</v>
      </c>
      <c r="O22" s="61">
        <v>0</v>
      </c>
      <c r="P22" s="61">
        <v>0</v>
      </c>
      <c r="Q22" s="61">
        <v>0</v>
      </c>
      <c r="R22" s="61">
        <f t="shared" si="0"/>
        <v>0</v>
      </c>
    </row>
    <row r="23" spans="1:18" x14ac:dyDescent="0.25">
      <c r="A23" s="55" t="s">
        <v>25</v>
      </c>
      <c r="B23" s="30">
        <v>26.771059999999999</v>
      </c>
      <c r="C23" s="30">
        <v>0</v>
      </c>
      <c r="D23" s="30">
        <v>0</v>
      </c>
      <c r="E23" s="30">
        <v>162.50898000000001</v>
      </c>
      <c r="F23" s="30">
        <v>449.77179999999998</v>
      </c>
      <c r="G23" s="30">
        <v>0</v>
      </c>
      <c r="H23" s="30">
        <v>0</v>
      </c>
      <c r="I23" s="30">
        <v>0</v>
      </c>
      <c r="J23" s="30">
        <v>4327.4184500000001</v>
      </c>
      <c r="K23" s="30">
        <v>0</v>
      </c>
      <c r="L23" s="30">
        <v>0</v>
      </c>
      <c r="M23" s="62">
        <v>0</v>
      </c>
      <c r="N23" s="61">
        <v>0</v>
      </c>
      <c r="O23" s="61">
        <v>0</v>
      </c>
      <c r="P23" s="61">
        <v>0</v>
      </c>
      <c r="Q23" s="61">
        <v>8585.3702200000007</v>
      </c>
      <c r="R23" s="61">
        <f t="shared" si="0"/>
        <v>13551.840510000002</v>
      </c>
    </row>
    <row r="24" spans="1:18" x14ac:dyDescent="0.25">
      <c r="A24" s="55" t="s">
        <v>26</v>
      </c>
      <c r="B24" s="30">
        <v>234.36742000000001</v>
      </c>
      <c r="C24" s="30">
        <v>0</v>
      </c>
      <c r="D24" s="30">
        <v>2.8690000000000002</v>
      </c>
      <c r="E24" s="30">
        <v>350.20987000000002</v>
      </c>
      <c r="F24" s="30">
        <v>1.07603</v>
      </c>
      <c r="G24" s="30">
        <v>0</v>
      </c>
      <c r="H24" s="30">
        <v>0</v>
      </c>
      <c r="I24" s="30">
        <v>0</v>
      </c>
      <c r="J24" s="30">
        <v>11224.682709999999</v>
      </c>
      <c r="K24" s="30">
        <v>0</v>
      </c>
      <c r="L24" s="30">
        <v>170.13426999999999</v>
      </c>
      <c r="M24" s="62">
        <v>0</v>
      </c>
      <c r="N24" s="61">
        <v>0</v>
      </c>
      <c r="O24" s="61">
        <v>0</v>
      </c>
      <c r="P24" s="61">
        <v>0</v>
      </c>
      <c r="Q24" s="61">
        <v>0</v>
      </c>
      <c r="R24" s="61">
        <f t="shared" si="0"/>
        <v>11983.3393</v>
      </c>
    </row>
    <row r="25" spans="1:18" x14ac:dyDescent="0.25">
      <c r="A25" s="55" t="s">
        <v>27</v>
      </c>
      <c r="B25" s="30">
        <v>0</v>
      </c>
      <c r="C25" s="30">
        <v>0</v>
      </c>
      <c r="D25" s="30">
        <v>0</v>
      </c>
      <c r="E25" s="30">
        <v>0</v>
      </c>
      <c r="F25" s="30">
        <v>0</v>
      </c>
      <c r="G25" s="30">
        <v>0</v>
      </c>
      <c r="H25" s="30">
        <v>0</v>
      </c>
      <c r="I25" s="30">
        <v>0</v>
      </c>
      <c r="J25" s="30">
        <v>0</v>
      </c>
      <c r="K25" s="30">
        <v>0</v>
      </c>
      <c r="L25" s="30">
        <v>0</v>
      </c>
      <c r="M25" s="62">
        <v>0</v>
      </c>
      <c r="N25" s="61">
        <v>0</v>
      </c>
      <c r="O25" s="61">
        <v>0</v>
      </c>
      <c r="P25" s="61">
        <v>0</v>
      </c>
      <c r="Q25" s="61">
        <v>0</v>
      </c>
      <c r="R25" s="61">
        <f t="shared" si="0"/>
        <v>0</v>
      </c>
    </row>
    <row r="26" spans="1:18" x14ac:dyDescent="0.25">
      <c r="A26" s="55" t="s">
        <v>28</v>
      </c>
      <c r="B26" s="30">
        <v>31688.484229999998</v>
      </c>
      <c r="C26" s="30">
        <v>205.76650000000001</v>
      </c>
      <c r="D26" s="30">
        <v>405.57193999999998</v>
      </c>
      <c r="E26" s="30">
        <v>2268.6976100000002</v>
      </c>
      <c r="F26" s="30">
        <v>16164.113509999999</v>
      </c>
      <c r="G26" s="30">
        <v>0</v>
      </c>
      <c r="H26" s="30">
        <v>3083.8510099999999</v>
      </c>
      <c r="I26" s="30">
        <v>0</v>
      </c>
      <c r="J26" s="30">
        <v>44875.038460000003</v>
      </c>
      <c r="K26" s="30">
        <v>0</v>
      </c>
      <c r="L26" s="30">
        <v>0</v>
      </c>
      <c r="M26" s="62">
        <v>0</v>
      </c>
      <c r="N26" s="61">
        <v>0</v>
      </c>
      <c r="O26" s="61">
        <v>0</v>
      </c>
      <c r="P26" s="61">
        <v>0</v>
      </c>
      <c r="Q26" s="61">
        <v>298.99995999999999</v>
      </c>
      <c r="R26" s="61">
        <f t="shared" si="0"/>
        <v>98990.523220000017</v>
      </c>
    </row>
    <row r="27" spans="1:18" x14ac:dyDescent="0.25">
      <c r="A27" s="55" t="s">
        <v>29</v>
      </c>
      <c r="B27" s="30">
        <v>0</v>
      </c>
      <c r="C27" s="30">
        <v>0</v>
      </c>
      <c r="D27" s="30">
        <v>0</v>
      </c>
      <c r="E27" s="30">
        <v>0</v>
      </c>
      <c r="F27" s="30">
        <v>0</v>
      </c>
      <c r="G27" s="30">
        <v>0</v>
      </c>
      <c r="H27" s="30">
        <v>0</v>
      </c>
      <c r="I27" s="30">
        <v>0</v>
      </c>
      <c r="J27" s="30">
        <v>0</v>
      </c>
      <c r="K27" s="30">
        <v>0</v>
      </c>
      <c r="L27" s="30">
        <v>0</v>
      </c>
      <c r="M27" s="62">
        <v>0</v>
      </c>
      <c r="N27" s="61">
        <v>0</v>
      </c>
      <c r="O27" s="61">
        <v>0</v>
      </c>
      <c r="P27" s="61">
        <v>0</v>
      </c>
      <c r="Q27" s="61">
        <v>0</v>
      </c>
      <c r="R27" s="61">
        <f t="shared" si="0"/>
        <v>0</v>
      </c>
    </row>
    <row r="28" spans="1:18" x14ac:dyDescent="0.25">
      <c r="A28" s="6" t="s">
        <v>30</v>
      </c>
      <c r="B28" s="30">
        <v>0</v>
      </c>
      <c r="C28" s="30">
        <v>0</v>
      </c>
      <c r="D28" s="30">
        <v>0</v>
      </c>
      <c r="E28" s="30">
        <v>0</v>
      </c>
      <c r="F28" s="30">
        <v>0</v>
      </c>
      <c r="G28" s="30">
        <v>0</v>
      </c>
      <c r="H28" s="30">
        <v>0</v>
      </c>
      <c r="I28" s="30">
        <v>0</v>
      </c>
      <c r="J28" s="30">
        <v>0</v>
      </c>
      <c r="K28" s="30">
        <v>0</v>
      </c>
      <c r="L28" s="30">
        <v>0</v>
      </c>
      <c r="M28" s="61">
        <v>0</v>
      </c>
      <c r="N28" s="61">
        <v>0</v>
      </c>
      <c r="O28" s="61">
        <v>0</v>
      </c>
      <c r="P28" s="61">
        <v>0</v>
      </c>
      <c r="Q28" s="61">
        <v>0</v>
      </c>
      <c r="R28" s="61">
        <f t="shared" si="0"/>
        <v>0</v>
      </c>
    </row>
    <row r="29" spans="1:18" x14ac:dyDescent="0.25">
      <c r="A29" s="55" t="s">
        <v>31</v>
      </c>
      <c r="B29" s="30">
        <v>743.41459999999995</v>
      </c>
      <c r="C29" s="30">
        <v>0</v>
      </c>
      <c r="D29" s="30">
        <v>22.579339999999998</v>
      </c>
      <c r="E29" s="30">
        <v>53.62538</v>
      </c>
      <c r="F29" s="30">
        <v>61.549570000000003</v>
      </c>
      <c r="G29" s="30">
        <v>0</v>
      </c>
      <c r="H29" s="30">
        <v>0</v>
      </c>
      <c r="I29" s="30">
        <v>0</v>
      </c>
      <c r="J29" s="30">
        <v>27162.697489999999</v>
      </c>
      <c r="K29" s="30">
        <v>0</v>
      </c>
      <c r="L29" s="30">
        <v>0</v>
      </c>
      <c r="M29" s="62">
        <v>0</v>
      </c>
      <c r="N29" s="61">
        <v>0</v>
      </c>
      <c r="O29" s="61">
        <v>0</v>
      </c>
      <c r="P29" s="61">
        <v>0</v>
      </c>
      <c r="Q29" s="61">
        <v>1253.1688200000001</v>
      </c>
      <c r="R29" s="61">
        <f t="shared" si="0"/>
        <v>29297.035199999998</v>
      </c>
    </row>
    <row r="30" spans="1:18" x14ac:dyDescent="0.25">
      <c r="A30" s="55" t="s">
        <v>32</v>
      </c>
      <c r="B30" s="30">
        <v>0</v>
      </c>
      <c r="C30" s="30">
        <v>0</v>
      </c>
      <c r="D30" s="30">
        <v>0</v>
      </c>
      <c r="E30" s="30">
        <v>0</v>
      </c>
      <c r="F30" s="30">
        <v>0</v>
      </c>
      <c r="G30" s="30">
        <v>0</v>
      </c>
      <c r="H30" s="30">
        <v>0</v>
      </c>
      <c r="I30" s="30">
        <v>0</v>
      </c>
      <c r="J30" s="30">
        <v>827.61617000000001</v>
      </c>
      <c r="K30" s="30">
        <v>0</v>
      </c>
      <c r="L30" s="30">
        <v>1571.93676</v>
      </c>
      <c r="M30" s="62">
        <v>0</v>
      </c>
      <c r="N30" s="61">
        <v>0</v>
      </c>
      <c r="O30" s="61">
        <v>0</v>
      </c>
      <c r="P30" s="61">
        <v>0</v>
      </c>
      <c r="Q30" s="61">
        <v>0</v>
      </c>
      <c r="R30" s="61">
        <f t="shared" si="0"/>
        <v>2399.5529299999998</v>
      </c>
    </row>
    <row r="31" spans="1:18" x14ac:dyDescent="0.25">
      <c r="A31" s="55" t="s">
        <v>33</v>
      </c>
      <c r="B31" s="30">
        <v>0</v>
      </c>
      <c r="C31" s="30">
        <v>0</v>
      </c>
      <c r="D31" s="30">
        <v>0</v>
      </c>
      <c r="E31" s="30">
        <v>0</v>
      </c>
      <c r="F31" s="30">
        <v>0</v>
      </c>
      <c r="G31" s="30">
        <v>0</v>
      </c>
      <c r="H31" s="30">
        <v>0</v>
      </c>
      <c r="I31" s="30">
        <v>0</v>
      </c>
      <c r="J31" s="30">
        <v>0</v>
      </c>
      <c r="K31" s="30">
        <v>0</v>
      </c>
      <c r="L31" s="30">
        <v>0</v>
      </c>
      <c r="M31" s="62">
        <v>0</v>
      </c>
      <c r="N31" s="61">
        <v>0</v>
      </c>
      <c r="O31" s="61">
        <v>0</v>
      </c>
      <c r="P31" s="61">
        <v>0</v>
      </c>
      <c r="Q31" s="61">
        <v>0</v>
      </c>
      <c r="R31" s="61">
        <f t="shared" si="0"/>
        <v>0</v>
      </c>
    </row>
    <row r="32" spans="1:18" x14ac:dyDescent="0.25">
      <c r="A32" s="6" t="s">
        <v>34</v>
      </c>
      <c r="B32" s="30">
        <v>0</v>
      </c>
      <c r="C32" s="30">
        <v>0</v>
      </c>
      <c r="D32" s="30">
        <v>0</v>
      </c>
      <c r="E32" s="30">
        <v>0</v>
      </c>
      <c r="F32" s="30">
        <v>0</v>
      </c>
      <c r="G32" s="30">
        <v>0</v>
      </c>
      <c r="H32" s="30">
        <v>0</v>
      </c>
      <c r="I32" s="30">
        <v>0</v>
      </c>
      <c r="J32" s="30">
        <v>0</v>
      </c>
      <c r="K32" s="30">
        <v>0</v>
      </c>
      <c r="L32" s="30">
        <v>0</v>
      </c>
      <c r="M32" s="61">
        <v>0</v>
      </c>
      <c r="N32" s="61">
        <v>0</v>
      </c>
      <c r="O32" s="61">
        <v>0</v>
      </c>
      <c r="P32" s="61">
        <v>0</v>
      </c>
      <c r="Q32" s="61">
        <v>0</v>
      </c>
      <c r="R32" s="61">
        <f t="shared" si="0"/>
        <v>0</v>
      </c>
    </row>
    <row r="33" spans="1:18" x14ac:dyDescent="0.25">
      <c r="A33" s="55" t="s">
        <v>35</v>
      </c>
      <c r="B33" s="30">
        <v>6123.19758</v>
      </c>
      <c r="C33" s="30">
        <v>0</v>
      </c>
      <c r="D33" s="30">
        <v>0</v>
      </c>
      <c r="E33" s="30">
        <v>0</v>
      </c>
      <c r="F33" s="30">
        <v>120.23016</v>
      </c>
      <c r="G33" s="30">
        <v>0</v>
      </c>
      <c r="H33" s="30">
        <v>13.7377</v>
      </c>
      <c r="I33" s="30">
        <v>0</v>
      </c>
      <c r="J33" s="30">
        <v>51306.437189999997</v>
      </c>
      <c r="K33" s="30">
        <v>0</v>
      </c>
      <c r="L33" s="30">
        <v>312.31173999999999</v>
      </c>
      <c r="M33" s="62">
        <v>0</v>
      </c>
      <c r="N33" s="61">
        <v>0</v>
      </c>
      <c r="O33" s="61">
        <v>0</v>
      </c>
      <c r="P33" s="61">
        <v>0</v>
      </c>
      <c r="Q33" s="61">
        <v>9.1189699999999991</v>
      </c>
      <c r="R33" s="61">
        <f>+SUM(B33:Q33)</f>
        <v>57885.033339999994</v>
      </c>
    </row>
    <row r="34" spans="1:18" x14ac:dyDescent="0.25">
      <c r="A34" s="55" t="s">
        <v>36</v>
      </c>
      <c r="B34" s="30">
        <v>0</v>
      </c>
      <c r="C34" s="30">
        <v>0.41288999999999998</v>
      </c>
      <c r="D34" s="30">
        <v>0</v>
      </c>
      <c r="E34" s="30">
        <v>0</v>
      </c>
      <c r="F34" s="30">
        <v>0</v>
      </c>
      <c r="G34" s="30">
        <v>0</v>
      </c>
      <c r="H34" s="30">
        <v>2.7319</v>
      </c>
      <c r="I34" s="30">
        <v>0</v>
      </c>
      <c r="J34" s="30">
        <v>2362.7895199999998</v>
      </c>
      <c r="K34" s="30">
        <v>0</v>
      </c>
      <c r="L34" s="30">
        <v>0</v>
      </c>
      <c r="M34" s="62">
        <v>0</v>
      </c>
      <c r="N34" s="61">
        <v>0</v>
      </c>
      <c r="O34" s="61">
        <v>0</v>
      </c>
      <c r="P34" s="61">
        <v>0</v>
      </c>
      <c r="Q34" s="61">
        <v>0</v>
      </c>
      <c r="R34" s="61">
        <f t="shared" si="0"/>
        <v>2365.9343099999996</v>
      </c>
    </row>
    <row r="35" spans="1:18" x14ac:dyDescent="0.25">
      <c r="A35" s="55" t="s">
        <v>37</v>
      </c>
      <c r="B35" s="30">
        <v>7.1753</v>
      </c>
      <c r="C35" s="30">
        <v>0</v>
      </c>
      <c r="D35" s="30">
        <v>0</v>
      </c>
      <c r="E35" s="30">
        <v>12325.327590000001</v>
      </c>
      <c r="F35" s="30">
        <v>627.75112999999999</v>
      </c>
      <c r="G35" s="30">
        <v>0</v>
      </c>
      <c r="H35" s="30">
        <v>2074.4631599999998</v>
      </c>
      <c r="I35" s="30">
        <v>0</v>
      </c>
      <c r="J35" s="30">
        <v>45977.84143</v>
      </c>
      <c r="K35" s="30">
        <v>3591.4982799999998</v>
      </c>
      <c r="L35" s="30">
        <v>0</v>
      </c>
      <c r="M35" s="62">
        <v>0</v>
      </c>
      <c r="N35" s="61">
        <v>0</v>
      </c>
      <c r="O35" s="61">
        <v>0</v>
      </c>
      <c r="P35" s="61">
        <v>0</v>
      </c>
      <c r="Q35" s="61">
        <v>26164.498250000001</v>
      </c>
      <c r="R35" s="61">
        <f t="shared" si="0"/>
        <v>90768.555139999997</v>
      </c>
    </row>
    <row r="36" spans="1:18" x14ac:dyDescent="0.25">
      <c r="A36" s="55" t="s">
        <v>38</v>
      </c>
      <c r="B36" s="30">
        <v>803.38774999999998</v>
      </c>
      <c r="C36" s="30">
        <v>838.39890000000003</v>
      </c>
      <c r="D36" s="30">
        <v>0</v>
      </c>
      <c r="E36" s="30">
        <v>3477.5143400000002</v>
      </c>
      <c r="F36" s="30">
        <v>517.54966000000002</v>
      </c>
      <c r="G36" s="30">
        <v>0</v>
      </c>
      <c r="H36" s="30">
        <v>110884.66347</v>
      </c>
      <c r="I36" s="30">
        <v>35.844569999999997</v>
      </c>
      <c r="J36" s="30">
        <v>212305.08929999999</v>
      </c>
      <c r="K36" s="30">
        <v>0</v>
      </c>
      <c r="L36" s="30">
        <v>17.628979999999999</v>
      </c>
      <c r="M36" s="62">
        <v>0</v>
      </c>
      <c r="N36" s="61">
        <v>0</v>
      </c>
      <c r="O36" s="61">
        <v>3707.2384299999999</v>
      </c>
      <c r="P36" s="61">
        <v>0</v>
      </c>
      <c r="Q36" s="61">
        <v>761.27629000000002</v>
      </c>
      <c r="R36" s="61">
        <f t="shared" si="0"/>
        <v>333348.59169000003</v>
      </c>
    </row>
    <row r="37" spans="1:18" x14ac:dyDescent="0.25">
      <c r="A37" s="55" t="s">
        <v>39</v>
      </c>
      <c r="B37" s="30">
        <v>0</v>
      </c>
      <c r="C37" s="30">
        <v>0</v>
      </c>
      <c r="D37" s="30">
        <v>0</v>
      </c>
      <c r="E37" s="30">
        <v>0</v>
      </c>
      <c r="F37" s="30">
        <v>0</v>
      </c>
      <c r="G37" s="30">
        <v>0</v>
      </c>
      <c r="H37" s="30">
        <v>0</v>
      </c>
      <c r="I37" s="30">
        <v>0</v>
      </c>
      <c r="J37" s="30">
        <v>1416.89726</v>
      </c>
      <c r="K37" s="30">
        <v>0</v>
      </c>
      <c r="L37" s="30">
        <v>0</v>
      </c>
      <c r="M37" s="62">
        <v>0</v>
      </c>
      <c r="N37" s="61">
        <v>0</v>
      </c>
      <c r="O37" s="61">
        <v>0</v>
      </c>
      <c r="P37" s="61">
        <v>0</v>
      </c>
      <c r="Q37" s="61">
        <v>0</v>
      </c>
      <c r="R37" s="61">
        <f t="shared" si="0"/>
        <v>1416.89726</v>
      </c>
    </row>
    <row r="38" spans="1:18" x14ac:dyDescent="0.25">
      <c r="A38" s="6" t="s">
        <v>40</v>
      </c>
      <c r="B38" s="30">
        <v>0</v>
      </c>
      <c r="C38" s="30">
        <v>0</v>
      </c>
      <c r="D38" s="30">
        <v>0</v>
      </c>
      <c r="E38" s="30">
        <v>0</v>
      </c>
      <c r="F38" s="30">
        <v>0</v>
      </c>
      <c r="G38" s="30">
        <v>0</v>
      </c>
      <c r="H38" s="30">
        <v>0</v>
      </c>
      <c r="I38" s="30">
        <v>0</v>
      </c>
      <c r="J38" s="30">
        <v>0</v>
      </c>
      <c r="K38" s="30">
        <v>0</v>
      </c>
      <c r="L38" s="30">
        <v>0</v>
      </c>
      <c r="M38" s="61">
        <v>0</v>
      </c>
      <c r="N38" s="61">
        <v>0</v>
      </c>
      <c r="O38" s="61">
        <v>0</v>
      </c>
      <c r="P38" s="61">
        <v>0</v>
      </c>
      <c r="Q38" s="61">
        <v>0</v>
      </c>
      <c r="R38" s="61">
        <f t="shared" si="0"/>
        <v>0</v>
      </c>
    </row>
    <row r="39" spans="1:18" x14ac:dyDescent="0.25">
      <c r="A39" s="55" t="s">
        <v>41</v>
      </c>
      <c r="B39" s="30">
        <v>0</v>
      </c>
      <c r="C39" s="30">
        <v>0</v>
      </c>
      <c r="D39" s="30">
        <v>0</v>
      </c>
      <c r="E39" s="30">
        <v>0</v>
      </c>
      <c r="F39" s="30">
        <v>106.72511</v>
      </c>
      <c r="G39" s="30">
        <v>0</v>
      </c>
      <c r="H39" s="30">
        <v>0</v>
      </c>
      <c r="I39" s="30">
        <v>0</v>
      </c>
      <c r="J39" s="30">
        <v>1031.5005900000001</v>
      </c>
      <c r="K39" s="30">
        <v>0</v>
      </c>
      <c r="L39" s="30">
        <v>0</v>
      </c>
      <c r="M39" s="62">
        <v>0</v>
      </c>
      <c r="N39" s="61">
        <v>0</v>
      </c>
      <c r="O39" s="61">
        <v>0</v>
      </c>
      <c r="P39" s="61">
        <v>0</v>
      </c>
      <c r="Q39" s="61">
        <v>0</v>
      </c>
      <c r="R39" s="61">
        <f t="shared" si="0"/>
        <v>1138.2257000000002</v>
      </c>
    </row>
    <row r="40" spans="1:18" x14ac:dyDescent="0.25">
      <c r="A40" s="55" t="s">
        <v>42</v>
      </c>
      <c r="B40" s="30">
        <v>233.21975</v>
      </c>
      <c r="C40" s="30">
        <v>0</v>
      </c>
      <c r="D40" s="30">
        <v>0</v>
      </c>
      <c r="E40" s="30">
        <v>0</v>
      </c>
      <c r="F40" s="30">
        <v>0</v>
      </c>
      <c r="G40" s="30">
        <v>0</v>
      </c>
      <c r="H40" s="30">
        <v>0</v>
      </c>
      <c r="I40" s="30">
        <v>0</v>
      </c>
      <c r="J40" s="30">
        <v>4004.34112</v>
      </c>
      <c r="K40" s="30">
        <v>0</v>
      </c>
      <c r="L40" s="30">
        <v>0</v>
      </c>
      <c r="M40" s="62">
        <v>0</v>
      </c>
      <c r="N40" s="61">
        <v>0</v>
      </c>
      <c r="O40" s="61">
        <v>0</v>
      </c>
      <c r="P40" s="61">
        <v>0</v>
      </c>
      <c r="Q40" s="61">
        <v>0</v>
      </c>
      <c r="R40" s="61">
        <f t="shared" si="0"/>
        <v>4237.5608700000003</v>
      </c>
    </row>
    <row r="41" spans="1:18" x14ac:dyDescent="0.25">
      <c r="A41" s="6" t="s">
        <v>43</v>
      </c>
      <c r="B41" s="30">
        <v>0</v>
      </c>
      <c r="C41" s="30">
        <v>0</v>
      </c>
      <c r="D41" s="30">
        <v>0</v>
      </c>
      <c r="E41" s="30">
        <v>0</v>
      </c>
      <c r="F41" s="30">
        <v>0</v>
      </c>
      <c r="G41" s="30">
        <v>0</v>
      </c>
      <c r="H41" s="30">
        <v>0</v>
      </c>
      <c r="I41" s="30">
        <v>0</v>
      </c>
      <c r="J41" s="30">
        <v>0</v>
      </c>
      <c r="K41" s="30">
        <v>0</v>
      </c>
      <c r="L41" s="30">
        <v>0</v>
      </c>
      <c r="M41" s="61">
        <v>0</v>
      </c>
      <c r="N41" s="61">
        <v>0</v>
      </c>
      <c r="O41" s="61">
        <v>0</v>
      </c>
      <c r="P41" s="61">
        <v>0</v>
      </c>
      <c r="Q41" s="61">
        <v>0</v>
      </c>
      <c r="R41" s="61">
        <f t="shared" si="0"/>
        <v>0</v>
      </c>
    </row>
    <row r="42" spans="1:18" x14ac:dyDescent="0.25">
      <c r="A42" s="55" t="s">
        <v>44</v>
      </c>
      <c r="B42" s="30">
        <v>4415.4020300000002</v>
      </c>
      <c r="C42" s="30">
        <v>0</v>
      </c>
      <c r="D42" s="30">
        <v>48.858870000000003</v>
      </c>
      <c r="E42" s="30">
        <v>25.032209999999999</v>
      </c>
      <c r="F42" s="30">
        <v>2529.2716700000001</v>
      </c>
      <c r="G42" s="30">
        <v>0</v>
      </c>
      <c r="H42" s="30">
        <v>0</v>
      </c>
      <c r="I42" s="30">
        <v>0</v>
      </c>
      <c r="J42" s="30">
        <v>59390.729890000002</v>
      </c>
      <c r="K42" s="30">
        <v>0</v>
      </c>
      <c r="L42" s="30">
        <v>78.865740000000002</v>
      </c>
      <c r="M42" s="62">
        <v>0</v>
      </c>
      <c r="N42" s="61">
        <v>0</v>
      </c>
      <c r="O42" s="61">
        <v>0</v>
      </c>
      <c r="P42" s="61">
        <v>0</v>
      </c>
      <c r="Q42" s="61">
        <v>899.73419000000001</v>
      </c>
      <c r="R42" s="61">
        <f t="shared" si="0"/>
        <v>67387.8946</v>
      </c>
    </row>
    <row r="43" spans="1:18" x14ac:dyDescent="0.25">
      <c r="A43" s="6" t="s">
        <v>45</v>
      </c>
      <c r="B43" s="30">
        <v>0</v>
      </c>
      <c r="C43" s="30">
        <v>0</v>
      </c>
      <c r="D43" s="30">
        <v>0</v>
      </c>
      <c r="E43" s="30">
        <v>0</v>
      </c>
      <c r="F43" s="30">
        <v>0</v>
      </c>
      <c r="G43" s="30">
        <v>0</v>
      </c>
      <c r="H43" s="30">
        <v>0</v>
      </c>
      <c r="I43" s="30">
        <v>0</v>
      </c>
      <c r="J43" s="30">
        <v>0</v>
      </c>
      <c r="K43" s="30">
        <v>0</v>
      </c>
      <c r="L43" s="30">
        <v>0</v>
      </c>
      <c r="M43" s="61">
        <v>0</v>
      </c>
      <c r="N43" s="61">
        <v>0</v>
      </c>
      <c r="O43" s="61">
        <v>0</v>
      </c>
      <c r="P43" s="61">
        <v>0</v>
      </c>
      <c r="Q43" s="61">
        <v>0</v>
      </c>
      <c r="R43" s="61">
        <f t="shared" si="0"/>
        <v>0</v>
      </c>
    </row>
    <row r="44" spans="1:18" x14ac:dyDescent="0.25">
      <c r="A44" s="55" t="s">
        <v>46</v>
      </c>
      <c r="B44" s="30">
        <v>1201.21524</v>
      </c>
      <c r="C44" s="30">
        <v>0</v>
      </c>
      <c r="D44" s="30">
        <v>0</v>
      </c>
      <c r="E44" s="30">
        <v>110.93509</v>
      </c>
      <c r="F44" s="30">
        <v>1176299.5201600001</v>
      </c>
      <c r="G44" s="30">
        <v>0</v>
      </c>
      <c r="H44" s="30">
        <v>0</v>
      </c>
      <c r="I44" s="30">
        <v>0</v>
      </c>
      <c r="J44" s="30">
        <v>91545.495930000005</v>
      </c>
      <c r="K44" s="30">
        <v>8301.0701100000006</v>
      </c>
      <c r="L44" s="30">
        <v>0</v>
      </c>
      <c r="M44" s="62">
        <v>0</v>
      </c>
      <c r="N44" s="61">
        <v>0</v>
      </c>
      <c r="O44" s="61">
        <v>0</v>
      </c>
      <c r="P44" s="61">
        <v>0</v>
      </c>
      <c r="Q44" s="61">
        <v>106.17762999999999</v>
      </c>
      <c r="R44" s="61">
        <f t="shared" si="0"/>
        <v>1277564.4141600002</v>
      </c>
    </row>
    <row r="45" spans="1:18" x14ac:dyDescent="0.25">
      <c r="A45" s="55" t="s">
        <v>47</v>
      </c>
      <c r="B45" s="30">
        <v>0</v>
      </c>
      <c r="C45" s="30">
        <v>0</v>
      </c>
      <c r="D45" s="30">
        <v>0</v>
      </c>
      <c r="E45" s="30">
        <v>0</v>
      </c>
      <c r="F45" s="30">
        <v>0</v>
      </c>
      <c r="G45" s="30">
        <v>0</v>
      </c>
      <c r="H45" s="30">
        <v>0</v>
      </c>
      <c r="I45" s="30">
        <v>0</v>
      </c>
      <c r="J45" s="30">
        <v>3176.6259500000001</v>
      </c>
      <c r="K45" s="30">
        <v>0</v>
      </c>
      <c r="L45" s="30">
        <v>0</v>
      </c>
      <c r="M45" s="62">
        <v>0</v>
      </c>
      <c r="N45" s="61">
        <v>0</v>
      </c>
      <c r="O45" s="61">
        <v>0</v>
      </c>
      <c r="P45" s="61">
        <v>0</v>
      </c>
      <c r="Q45" s="61">
        <v>0</v>
      </c>
      <c r="R45" s="61">
        <f t="shared" si="0"/>
        <v>3176.6259500000001</v>
      </c>
    </row>
    <row r="46" spans="1:18" x14ac:dyDescent="0.25">
      <c r="A46" s="55" t="s">
        <v>48</v>
      </c>
      <c r="B46" s="30">
        <v>0</v>
      </c>
      <c r="C46" s="30">
        <v>0</v>
      </c>
      <c r="D46" s="30">
        <v>0</v>
      </c>
      <c r="E46" s="30">
        <v>0</v>
      </c>
      <c r="F46" s="30">
        <v>0</v>
      </c>
      <c r="G46" s="30">
        <v>0</v>
      </c>
      <c r="H46" s="30">
        <v>0</v>
      </c>
      <c r="I46" s="30">
        <v>0</v>
      </c>
      <c r="J46" s="30">
        <v>0</v>
      </c>
      <c r="K46" s="30">
        <v>0</v>
      </c>
      <c r="L46" s="30">
        <v>0</v>
      </c>
      <c r="M46" s="62">
        <v>0</v>
      </c>
      <c r="N46" s="61">
        <v>0</v>
      </c>
      <c r="O46" s="61">
        <v>0</v>
      </c>
      <c r="P46" s="61">
        <v>0</v>
      </c>
      <c r="Q46" s="61">
        <v>0</v>
      </c>
      <c r="R46" s="61">
        <f t="shared" si="0"/>
        <v>0</v>
      </c>
    </row>
    <row r="47" spans="1:18" x14ac:dyDescent="0.25">
      <c r="A47" s="55" t="s">
        <v>49</v>
      </c>
      <c r="B47" s="30">
        <v>0</v>
      </c>
      <c r="C47" s="30">
        <v>0</v>
      </c>
      <c r="D47" s="30">
        <v>0</v>
      </c>
      <c r="E47" s="30">
        <v>0</v>
      </c>
      <c r="F47" s="30">
        <v>0</v>
      </c>
      <c r="G47" s="30">
        <v>0</v>
      </c>
      <c r="H47" s="30">
        <v>1.6195999999999999</v>
      </c>
      <c r="I47" s="30">
        <v>0</v>
      </c>
      <c r="J47" s="30">
        <v>3730.5378300000002</v>
      </c>
      <c r="K47" s="30">
        <v>0</v>
      </c>
      <c r="L47" s="30">
        <v>0</v>
      </c>
      <c r="M47" s="62">
        <v>0</v>
      </c>
      <c r="N47" s="61">
        <v>0</v>
      </c>
      <c r="O47" s="61">
        <v>0</v>
      </c>
      <c r="P47" s="61">
        <v>0</v>
      </c>
      <c r="Q47" s="61">
        <v>0</v>
      </c>
      <c r="R47" s="61">
        <f t="shared" si="0"/>
        <v>3732.1574300000002</v>
      </c>
    </row>
    <row r="48" spans="1:18" x14ac:dyDescent="0.25">
      <c r="A48" s="55" t="s">
        <v>50</v>
      </c>
      <c r="B48" s="30">
        <v>204.30524</v>
      </c>
      <c r="C48" s="30">
        <v>0</v>
      </c>
      <c r="D48" s="30">
        <v>0</v>
      </c>
      <c r="E48" s="30">
        <v>0</v>
      </c>
      <c r="F48" s="30">
        <v>0</v>
      </c>
      <c r="G48" s="30">
        <v>0</v>
      </c>
      <c r="H48" s="30">
        <v>0</v>
      </c>
      <c r="I48" s="30">
        <v>0</v>
      </c>
      <c r="J48" s="30">
        <v>0</v>
      </c>
      <c r="K48" s="30">
        <v>0</v>
      </c>
      <c r="L48" s="30">
        <v>0</v>
      </c>
      <c r="M48" s="62">
        <v>0</v>
      </c>
      <c r="N48" s="61">
        <v>0</v>
      </c>
      <c r="O48" s="61">
        <v>0</v>
      </c>
      <c r="P48" s="61">
        <v>0</v>
      </c>
      <c r="Q48" s="61">
        <v>0</v>
      </c>
      <c r="R48" s="61">
        <f t="shared" si="0"/>
        <v>204.30524</v>
      </c>
    </row>
    <row r="49" spans="1:18" x14ac:dyDescent="0.25">
      <c r="A49" s="55" t="s">
        <v>51</v>
      </c>
      <c r="B49" s="30">
        <v>9994.7941699999992</v>
      </c>
      <c r="C49" s="30">
        <v>0</v>
      </c>
      <c r="D49" s="30">
        <v>2107.6053000000002</v>
      </c>
      <c r="E49" s="30">
        <v>4738.7474599999996</v>
      </c>
      <c r="F49" s="30">
        <v>7025.1511300000002</v>
      </c>
      <c r="G49" s="30">
        <v>0</v>
      </c>
      <c r="H49" s="30">
        <v>0</v>
      </c>
      <c r="I49" s="30">
        <v>16.346979999999999</v>
      </c>
      <c r="J49" s="30">
        <v>8.7810699999999997</v>
      </c>
      <c r="K49" s="30">
        <v>0</v>
      </c>
      <c r="L49" s="30">
        <v>0</v>
      </c>
      <c r="M49" s="62">
        <v>0</v>
      </c>
      <c r="N49" s="61">
        <v>0</v>
      </c>
      <c r="O49" s="61">
        <v>0</v>
      </c>
      <c r="P49" s="61">
        <v>0</v>
      </c>
      <c r="Q49" s="61">
        <v>0</v>
      </c>
      <c r="R49" s="61">
        <f t="shared" si="0"/>
        <v>23891.42611</v>
      </c>
    </row>
    <row r="50" spans="1:18" x14ac:dyDescent="0.25">
      <c r="A50" s="6" t="s">
        <v>52</v>
      </c>
      <c r="B50" s="30">
        <v>0</v>
      </c>
      <c r="C50" s="30">
        <v>0</v>
      </c>
      <c r="D50" s="30">
        <v>0</v>
      </c>
      <c r="E50" s="30">
        <v>0</v>
      </c>
      <c r="F50" s="30"/>
      <c r="G50" s="30">
        <v>0</v>
      </c>
      <c r="H50" s="30">
        <v>0</v>
      </c>
      <c r="I50" s="30">
        <v>0</v>
      </c>
      <c r="J50" s="30">
        <v>0</v>
      </c>
      <c r="K50" s="30">
        <v>0</v>
      </c>
      <c r="L50" s="30">
        <v>0</v>
      </c>
      <c r="M50" s="61">
        <v>0</v>
      </c>
      <c r="N50" s="61">
        <v>0</v>
      </c>
      <c r="O50" s="61">
        <v>0</v>
      </c>
      <c r="P50" s="61">
        <v>0</v>
      </c>
      <c r="Q50" s="61">
        <v>0</v>
      </c>
      <c r="R50" s="61">
        <f t="shared" si="0"/>
        <v>0</v>
      </c>
    </row>
    <row r="51" spans="1:18" x14ac:dyDescent="0.25">
      <c r="A51" s="55" t="s">
        <v>53</v>
      </c>
      <c r="B51" s="30">
        <v>0</v>
      </c>
      <c r="C51" s="30">
        <v>0</v>
      </c>
      <c r="D51" s="30">
        <v>0</v>
      </c>
      <c r="E51" s="30">
        <v>0</v>
      </c>
      <c r="F51" s="30">
        <v>0</v>
      </c>
      <c r="G51" s="30">
        <v>0</v>
      </c>
      <c r="H51" s="30">
        <v>71.930400000000006</v>
      </c>
      <c r="I51" s="30">
        <v>0</v>
      </c>
      <c r="J51" s="30">
        <v>584.86221</v>
      </c>
      <c r="K51" s="30">
        <v>0</v>
      </c>
      <c r="L51" s="30">
        <v>0</v>
      </c>
      <c r="M51" s="62">
        <v>0</v>
      </c>
      <c r="N51" s="61">
        <v>0</v>
      </c>
      <c r="O51" s="61">
        <v>0</v>
      </c>
      <c r="P51" s="61">
        <v>0</v>
      </c>
      <c r="Q51" s="61">
        <v>0</v>
      </c>
      <c r="R51" s="61">
        <f t="shared" si="0"/>
        <v>656.79260999999997</v>
      </c>
    </row>
    <row r="52" spans="1:18" x14ac:dyDescent="0.25">
      <c r="A52" s="55" t="s">
        <v>54</v>
      </c>
      <c r="B52" s="30">
        <v>0</v>
      </c>
      <c r="C52" s="30">
        <v>0</v>
      </c>
      <c r="D52" s="30">
        <v>0</v>
      </c>
      <c r="E52" s="30">
        <v>0</v>
      </c>
      <c r="F52" s="30">
        <v>0</v>
      </c>
      <c r="G52" s="30">
        <v>0</v>
      </c>
      <c r="H52" s="30">
        <v>0</v>
      </c>
      <c r="I52" s="30">
        <v>0</v>
      </c>
      <c r="J52" s="30">
        <v>498.19677000000001</v>
      </c>
      <c r="K52" s="30">
        <v>0</v>
      </c>
      <c r="L52" s="30">
        <v>0</v>
      </c>
      <c r="M52" s="62">
        <v>0</v>
      </c>
      <c r="N52" s="61">
        <v>0</v>
      </c>
      <c r="O52" s="61">
        <v>0</v>
      </c>
      <c r="P52" s="61">
        <v>0</v>
      </c>
      <c r="Q52" s="61">
        <v>0</v>
      </c>
      <c r="R52" s="61">
        <f t="shared" si="0"/>
        <v>498.19677000000001</v>
      </c>
    </row>
    <row r="53" spans="1:18" x14ac:dyDescent="0.25">
      <c r="A53" s="55" t="s">
        <v>55</v>
      </c>
      <c r="B53" s="30">
        <v>3090.84076</v>
      </c>
      <c r="C53" s="30">
        <v>0</v>
      </c>
      <c r="D53" s="30">
        <v>0</v>
      </c>
      <c r="E53" s="30">
        <v>31.2515</v>
      </c>
      <c r="F53" s="30">
        <v>141.39787999999999</v>
      </c>
      <c r="G53" s="30">
        <v>0</v>
      </c>
      <c r="H53" s="30">
        <v>0</v>
      </c>
      <c r="I53" s="30">
        <v>0</v>
      </c>
      <c r="J53" s="30">
        <v>48046.514230000001</v>
      </c>
      <c r="K53" s="30">
        <v>0</v>
      </c>
      <c r="L53" s="30">
        <v>0</v>
      </c>
      <c r="M53" s="62">
        <v>0</v>
      </c>
      <c r="N53" s="61">
        <v>0</v>
      </c>
      <c r="O53" s="61">
        <v>0</v>
      </c>
      <c r="P53" s="61">
        <v>0</v>
      </c>
      <c r="Q53" s="61">
        <v>0</v>
      </c>
      <c r="R53" s="61">
        <f t="shared" si="0"/>
        <v>51310.004370000002</v>
      </c>
    </row>
    <row r="54" spans="1:18" x14ac:dyDescent="0.25">
      <c r="A54" s="55" t="s">
        <v>56</v>
      </c>
      <c r="B54" s="30">
        <v>11.054399999999999</v>
      </c>
      <c r="C54" s="30">
        <v>0</v>
      </c>
      <c r="D54" s="30">
        <v>0</v>
      </c>
      <c r="E54" s="30">
        <v>0</v>
      </c>
      <c r="F54" s="30">
        <v>12.04</v>
      </c>
      <c r="G54" s="30">
        <v>0</v>
      </c>
      <c r="H54" s="30">
        <v>0</v>
      </c>
      <c r="I54" s="30">
        <v>0</v>
      </c>
      <c r="J54" s="30">
        <v>960.79389000000003</v>
      </c>
      <c r="K54" s="30">
        <v>0</v>
      </c>
      <c r="L54" s="30">
        <v>0</v>
      </c>
      <c r="M54" s="62">
        <v>0</v>
      </c>
      <c r="N54" s="61">
        <v>0</v>
      </c>
      <c r="O54" s="61">
        <v>0</v>
      </c>
      <c r="P54" s="61">
        <v>0</v>
      </c>
      <c r="Q54" s="61">
        <v>0</v>
      </c>
      <c r="R54" s="61">
        <f t="shared" si="0"/>
        <v>983.88828999999998</v>
      </c>
    </row>
    <row r="55" spans="1:18" x14ac:dyDescent="0.25">
      <c r="A55" s="55" t="s">
        <v>57</v>
      </c>
      <c r="B55" s="30">
        <v>1130.02241</v>
      </c>
      <c r="C55" s="30">
        <v>0</v>
      </c>
      <c r="D55" s="30">
        <v>0</v>
      </c>
      <c r="E55" s="30">
        <v>0</v>
      </c>
      <c r="F55" s="30">
        <v>0</v>
      </c>
      <c r="G55" s="30">
        <v>0</v>
      </c>
      <c r="H55" s="30">
        <v>0</v>
      </c>
      <c r="I55" s="30">
        <v>0</v>
      </c>
      <c r="J55" s="30">
        <v>7126.9116299999996</v>
      </c>
      <c r="K55" s="30">
        <v>0</v>
      </c>
      <c r="L55" s="30">
        <v>0</v>
      </c>
      <c r="M55" s="62">
        <v>0</v>
      </c>
      <c r="N55" s="61">
        <v>0</v>
      </c>
      <c r="O55" s="61">
        <v>0</v>
      </c>
      <c r="P55" s="61">
        <v>0</v>
      </c>
      <c r="Q55" s="61">
        <v>48.13711</v>
      </c>
      <c r="R55" s="61">
        <f t="shared" si="0"/>
        <v>8305.0711499999998</v>
      </c>
    </row>
    <row r="56" spans="1:18" x14ac:dyDescent="0.25">
      <c r="A56" s="55" t="s">
        <v>58</v>
      </c>
      <c r="B56" s="30">
        <v>0</v>
      </c>
      <c r="C56" s="30">
        <v>0</v>
      </c>
      <c r="D56" s="30">
        <v>0</v>
      </c>
      <c r="E56" s="30">
        <v>0</v>
      </c>
      <c r="F56" s="30">
        <v>0</v>
      </c>
      <c r="G56" s="30">
        <v>0</v>
      </c>
      <c r="H56" s="30">
        <v>0</v>
      </c>
      <c r="I56" s="30">
        <v>0</v>
      </c>
      <c r="J56" s="30">
        <v>0</v>
      </c>
      <c r="K56" s="30">
        <v>0</v>
      </c>
      <c r="L56" s="30">
        <v>0</v>
      </c>
      <c r="M56" s="62">
        <v>0</v>
      </c>
      <c r="N56" s="61">
        <v>0</v>
      </c>
      <c r="O56" s="61">
        <v>0</v>
      </c>
      <c r="P56" s="61">
        <v>0</v>
      </c>
      <c r="Q56" s="61">
        <v>0</v>
      </c>
      <c r="R56" s="61">
        <f t="shared" si="0"/>
        <v>0</v>
      </c>
    </row>
    <row r="57" spans="1:18" x14ac:dyDescent="0.25">
      <c r="A57" s="55" t="s">
        <v>59</v>
      </c>
      <c r="B57" s="30">
        <v>0</v>
      </c>
      <c r="C57" s="30">
        <v>0</v>
      </c>
      <c r="D57" s="30">
        <v>0</v>
      </c>
      <c r="E57" s="30">
        <v>0</v>
      </c>
      <c r="F57" s="30">
        <v>0</v>
      </c>
      <c r="G57" s="30">
        <v>0</v>
      </c>
      <c r="H57" s="30">
        <v>0</v>
      </c>
      <c r="I57" s="30">
        <v>0</v>
      </c>
      <c r="J57" s="30">
        <v>0</v>
      </c>
      <c r="K57" s="30">
        <v>0</v>
      </c>
      <c r="L57" s="30">
        <v>0</v>
      </c>
      <c r="M57" s="62">
        <v>0</v>
      </c>
      <c r="N57" s="61">
        <v>0</v>
      </c>
      <c r="O57" s="61">
        <v>0</v>
      </c>
      <c r="P57" s="61">
        <v>0</v>
      </c>
      <c r="Q57" s="61">
        <v>0</v>
      </c>
      <c r="R57" s="61">
        <f t="shared" si="0"/>
        <v>0</v>
      </c>
    </row>
    <row r="58" spans="1:18" x14ac:dyDescent="0.25">
      <c r="A58" s="55" t="s">
        <v>60</v>
      </c>
      <c r="B58" s="30">
        <v>0</v>
      </c>
      <c r="C58" s="30">
        <v>0</v>
      </c>
      <c r="D58" s="30">
        <v>0</v>
      </c>
      <c r="E58" s="30">
        <v>0</v>
      </c>
      <c r="F58" s="30">
        <v>0</v>
      </c>
      <c r="G58" s="30">
        <v>0</v>
      </c>
      <c r="H58" s="30">
        <v>0</v>
      </c>
      <c r="I58" s="30">
        <v>0</v>
      </c>
      <c r="J58" s="30">
        <v>0</v>
      </c>
      <c r="K58" s="30">
        <v>0</v>
      </c>
      <c r="L58" s="30">
        <v>0</v>
      </c>
      <c r="M58" s="62">
        <v>0</v>
      </c>
      <c r="N58" s="61">
        <v>0</v>
      </c>
      <c r="O58" s="61">
        <v>0</v>
      </c>
      <c r="P58" s="61">
        <v>0</v>
      </c>
      <c r="Q58" s="61">
        <v>0</v>
      </c>
      <c r="R58" s="61">
        <f t="shared" si="0"/>
        <v>0</v>
      </c>
    </row>
    <row r="59" spans="1:18" x14ac:dyDescent="0.25">
      <c r="A59" s="55" t="s">
        <v>61</v>
      </c>
      <c r="B59" s="30">
        <v>0</v>
      </c>
      <c r="C59" s="30">
        <v>0</v>
      </c>
      <c r="D59" s="30">
        <v>0</v>
      </c>
      <c r="E59" s="30">
        <v>0</v>
      </c>
      <c r="F59" s="30">
        <v>0</v>
      </c>
      <c r="G59" s="30">
        <v>0</v>
      </c>
      <c r="H59" s="30">
        <v>0</v>
      </c>
      <c r="I59" s="30">
        <v>0</v>
      </c>
      <c r="J59" s="30">
        <v>0</v>
      </c>
      <c r="K59" s="30">
        <v>0</v>
      </c>
      <c r="L59" s="30">
        <v>0</v>
      </c>
      <c r="M59" s="62">
        <v>0</v>
      </c>
      <c r="N59" s="61">
        <v>0</v>
      </c>
      <c r="O59" s="61">
        <v>0</v>
      </c>
      <c r="P59" s="61">
        <v>0</v>
      </c>
      <c r="Q59" s="61">
        <v>4.1997999999999998</v>
      </c>
      <c r="R59" s="61">
        <f t="shared" si="0"/>
        <v>4.1997999999999998</v>
      </c>
    </row>
    <row r="60" spans="1:18" x14ac:dyDescent="0.25">
      <c r="A60" s="55" t="s">
        <v>62</v>
      </c>
      <c r="B60" s="30">
        <v>0</v>
      </c>
      <c r="C60" s="30">
        <v>0</v>
      </c>
      <c r="D60" s="30">
        <v>0</v>
      </c>
      <c r="E60" s="30">
        <v>0</v>
      </c>
      <c r="F60" s="30">
        <v>0</v>
      </c>
      <c r="G60" s="30">
        <v>0</v>
      </c>
      <c r="H60" s="30">
        <v>0</v>
      </c>
      <c r="I60" s="30">
        <v>0</v>
      </c>
      <c r="J60" s="30">
        <v>0</v>
      </c>
      <c r="K60" s="30">
        <v>0</v>
      </c>
      <c r="L60" s="30">
        <v>0</v>
      </c>
      <c r="M60" s="62">
        <v>0</v>
      </c>
      <c r="N60" s="61">
        <v>0</v>
      </c>
      <c r="O60" s="61">
        <v>0</v>
      </c>
      <c r="P60" s="61">
        <v>0</v>
      </c>
      <c r="Q60" s="61">
        <v>0</v>
      </c>
      <c r="R60" s="61">
        <f t="shared" si="0"/>
        <v>0</v>
      </c>
    </row>
    <row r="61" spans="1:18" x14ac:dyDescent="0.25">
      <c r="A61" s="56" t="s">
        <v>11</v>
      </c>
      <c r="B61" s="57">
        <f>+SUM(B10:B60)</f>
        <v>61023.46022999999</v>
      </c>
      <c r="C61" s="57">
        <f t="shared" ref="C61:Q61" si="1">+SUM(C10:C60)</f>
        <v>1044.5782899999999</v>
      </c>
      <c r="D61" s="57">
        <f t="shared" si="1"/>
        <v>2587.4844500000004</v>
      </c>
      <c r="E61" s="57">
        <f t="shared" si="1"/>
        <v>38346.629799999995</v>
      </c>
      <c r="F61" s="57">
        <f t="shared" si="1"/>
        <v>1205199.0465800001</v>
      </c>
      <c r="G61" s="57">
        <f t="shared" si="1"/>
        <v>0</v>
      </c>
      <c r="H61" s="57">
        <f t="shared" si="1"/>
        <v>221754.41339999999</v>
      </c>
      <c r="I61" s="57">
        <f t="shared" si="1"/>
        <v>52.191549999999992</v>
      </c>
      <c r="J61" s="57">
        <f t="shared" si="1"/>
        <v>925917.99636999995</v>
      </c>
      <c r="K61" s="57">
        <f t="shared" si="1"/>
        <v>11892.56839</v>
      </c>
      <c r="L61" s="57">
        <f t="shared" si="1"/>
        <v>3945.0384800000006</v>
      </c>
      <c r="M61" s="57">
        <f t="shared" si="1"/>
        <v>0</v>
      </c>
      <c r="N61" s="57">
        <f t="shared" si="1"/>
        <v>0</v>
      </c>
      <c r="O61" s="57">
        <f t="shared" si="1"/>
        <v>3707.2384299999999</v>
      </c>
      <c r="P61" s="57">
        <f t="shared" si="1"/>
        <v>0</v>
      </c>
      <c r="Q61" s="57">
        <f t="shared" si="1"/>
        <v>38737.613170000011</v>
      </c>
      <c r="R61" s="59">
        <f>+SUM(R10:R60)</f>
        <v>2514208.2591400007</v>
      </c>
    </row>
    <row r="62" spans="1:18" s="1" customFormat="1" x14ac:dyDescent="0.25">
      <c r="B62" s="29"/>
      <c r="C62" s="29"/>
      <c r="D62" s="29"/>
      <c r="E62" s="7"/>
      <c r="P62" s="150" t="s">
        <v>244</v>
      </c>
      <c r="Q62" s="150"/>
      <c r="R62" s="150"/>
    </row>
    <row r="63" spans="1:18" s="1" customFormat="1" x14ac:dyDescent="0.25">
      <c r="A63" s="130" t="s">
        <v>245</v>
      </c>
      <c r="B63" s="7"/>
      <c r="C63" s="15"/>
      <c r="D63" s="7"/>
      <c r="E63" s="9"/>
      <c r="F63" s="7"/>
      <c r="G63" s="15"/>
      <c r="H63" s="7"/>
      <c r="I63" s="128"/>
    </row>
    <row r="64" spans="1:18" x14ac:dyDescent="0.25">
      <c r="B64" s="58"/>
      <c r="C64" s="58"/>
      <c r="D64" s="58"/>
      <c r="E64" s="58"/>
      <c r="F64" s="58"/>
    </row>
    <row r="65" spans="2:6" x14ac:dyDescent="0.25">
      <c r="B65" s="58"/>
      <c r="C65" s="58"/>
      <c r="D65" s="58"/>
      <c r="E65" s="58"/>
      <c r="F65" s="58"/>
    </row>
    <row r="66" spans="2:6" x14ac:dyDescent="0.25">
      <c r="B66" s="58"/>
      <c r="C66" s="58"/>
      <c r="D66" s="58"/>
      <c r="E66" s="58"/>
      <c r="F66" s="58"/>
    </row>
    <row r="67" spans="2:6" x14ac:dyDescent="0.25">
      <c r="B67" s="58"/>
      <c r="C67" s="58"/>
      <c r="D67" s="58"/>
      <c r="E67" s="58"/>
      <c r="F67" s="58"/>
    </row>
    <row r="68" spans="2:6" x14ac:dyDescent="0.25">
      <c r="B68" s="58"/>
      <c r="C68" s="58"/>
      <c r="D68" s="58"/>
      <c r="E68" s="58"/>
      <c r="F68" s="58"/>
    </row>
  </sheetData>
  <mergeCells count="7">
    <mergeCell ref="P62:R62"/>
    <mergeCell ref="A1:R1"/>
    <mergeCell ref="A3:R3"/>
    <mergeCell ref="A4:R4"/>
    <mergeCell ref="A5:R5"/>
    <mergeCell ref="A6:R6"/>
    <mergeCell ref="A7:R7"/>
  </mergeCells>
  <pageMargins left="0.7" right="0.7" top="0.75" bottom="0.75" header="0.3" footer="0.3"/>
  <pageSetup scale="37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4BF7E-B0BF-49A0-872E-327E05A4629A}">
  <sheetPr>
    <tabColor rgb="FF92D050"/>
    <pageSetUpPr fitToPage="1"/>
  </sheetPr>
  <dimension ref="A1:R67"/>
  <sheetViews>
    <sheetView zoomScale="80" zoomScaleNormal="80" workbookViewId="0">
      <pane ySplit="9" topLeftCell="A10" activePane="bottomLeft" state="frozen"/>
      <selection pane="bottomLeft" sqref="A1:XFD1"/>
    </sheetView>
  </sheetViews>
  <sheetFormatPr baseColWidth="10" defaultRowHeight="15" x14ac:dyDescent="0.25"/>
  <cols>
    <col min="1" max="1" width="45.28515625" style="16" bestFit="1" customWidth="1"/>
    <col min="2" max="2" width="17.42578125" style="16" customWidth="1"/>
    <col min="3" max="3" width="15.5703125" style="16" bestFit="1" customWidth="1"/>
    <col min="4" max="4" width="16.85546875" style="16" customWidth="1"/>
    <col min="5" max="5" width="17.5703125" style="16" customWidth="1"/>
    <col min="6" max="6" width="13.85546875" style="16" bestFit="1" customWidth="1"/>
    <col min="7" max="7" width="11.42578125" style="16"/>
    <col min="8" max="8" width="16.28515625" style="16" customWidth="1"/>
    <col min="9" max="16384" width="11.42578125" style="16"/>
  </cols>
  <sheetData>
    <row r="1" spans="1:18" s="183" customFormat="1" ht="45.75" customHeight="1" x14ac:dyDescent="0.25">
      <c r="A1" s="180" t="s">
        <v>280</v>
      </c>
      <c r="B1" s="181"/>
      <c r="C1" s="181"/>
      <c r="D1" s="181"/>
      <c r="E1" s="181"/>
      <c r="F1" s="181"/>
      <c r="G1" s="181"/>
      <c r="H1" s="181"/>
      <c r="I1" s="181"/>
      <c r="J1" s="181"/>
      <c r="K1" s="182"/>
      <c r="L1" s="182"/>
      <c r="M1" s="182"/>
      <c r="N1" s="182"/>
      <c r="O1" s="182"/>
      <c r="P1" s="182"/>
      <c r="Q1" s="182"/>
      <c r="R1" s="182"/>
    </row>
    <row r="3" spans="1:18" x14ac:dyDescent="0.25">
      <c r="A3" s="149" t="s">
        <v>109</v>
      </c>
      <c r="B3" s="149"/>
      <c r="C3" s="149"/>
      <c r="D3" s="149"/>
      <c r="E3" s="149"/>
      <c r="F3" s="149"/>
      <c r="G3" s="149"/>
      <c r="H3" s="149"/>
      <c r="I3" s="149"/>
      <c r="J3" s="149"/>
    </row>
    <row r="4" spans="1:18" x14ac:dyDescent="0.25">
      <c r="A4" s="149" t="s">
        <v>1</v>
      </c>
      <c r="B4" s="149"/>
      <c r="C4" s="149"/>
      <c r="D4" s="149"/>
      <c r="E4" s="149"/>
      <c r="F4" s="149"/>
      <c r="G4" s="149"/>
      <c r="H4" s="149"/>
      <c r="I4" s="149"/>
      <c r="J4" s="149"/>
    </row>
    <row r="5" spans="1:18" x14ac:dyDescent="0.25">
      <c r="A5" s="149" t="s">
        <v>110</v>
      </c>
      <c r="B5" s="149"/>
      <c r="C5" s="149"/>
      <c r="D5" s="149"/>
      <c r="E5" s="149"/>
      <c r="F5" s="149"/>
      <c r="G5" s="149"/>
      <c r="H5" s="149"/>
      <c r="I5" s="149"/>
      <c r="J5" s="149"/>
    </row>
    <row r="6" spans="1:18" x14ac:dyDescent="0.25">
      <c r="A6" s="149" t="s">
        <v>3</v>
      </c>
      <c r="B6" s="149"/>
      <c r="C6" s="149"/>
      <c r="D6" s="149"/>
      <c r="E6" s="149"/>
      <c r="F6" s="149"/>
      <c r="G6" s="149"/>
      <c r="H6" s="149"/>
      <c r="I6" s="149"/>
      <c r="J6" s="149"/>
    </row>
    <row r="7" spans="1:18" x14ac:dyDescent="0.25">
      <c r="A7" s="149" t="s">
        <v>4</v>
      </c>
      <c r="B7" s="149"/>
      <c r="C7" s="149"/>
      <c r="D7" s="149"/>
      <c r="E7" s="149"/>
      <c r="F7" s="149"/>
      <c r="G7" s="149"/>
      <c r="H7" s="149"/>
      <c r="I7" s="149"/>
      <c r="J7" s="149"/>
    </row>
    <row r="9" spans="1:18" ht="46.5" customHeight="1" x14ac:dyDescent="0.25">
      <c r="A9" s="60" t="s">
        <v>5</v>
      </c>
      <c r="B9" s="17" t="s">
        <v>92</v>
      </c>
      <c r="C9" s="17" t="s">
        <v>93</v>
      </c>
      <c r="D9" s="17" t="s">
        <v>94</v>
      </c>
      <c r="E9" s="17" t="s">
        <v>95</v>
      </c>
      <c r="F9" s="17" t="s">
        <v>96</v>
      </c>
      <c r="G9" s="17" t="s">
        <v>97</v>
      </c>
      <c r="H9" s="17" t="s">
        <v>98</v>
      </c>
      <c r="I9" s="17" t="s">
        <v>99</v>
      </c>
      <c r="J9" s="17" t="s">
        <v>11</v>
      </c>
    </row>
    <row r="10" spans="1:18" s="64" customFormat="1" x14ac:dyDescent="0.25">
      <c r="A10" s="6" t="s">
        <v>12</v>
      </c>
      <c r="B10" s="63">
        <v>0</v>
      </c>
      <c r="C10" s="63">
        <v>0</v>
      </c>
      <c r="D10" s="25">
        <v>0</v>
      </c>
      <c r="E10" s="63">
        <v>0</v>
      </c>
      <c r="F10" s="63">
        <v>0</v>
      </c>
      <c r="G10" s="63">
        <v>0</v>
      </c>
      <c r="H10" s="63">
        <v>0</v>
      </c>
      <c r="I10" s="25">
        <v>0</v>
      </c>
      <c r="J10" s="29">
        <f>+SUM(B10:I10)</f>
        <v>0</v>
      </c>
    </row>
    <row r="11" spans="1:18" x14ac:dyDescent="0.25">
      <c r="A11" s="49" t="s">
        <v>13</v>
      </c>
      <c r="B11" s="7">
        <v>0</v>
      </c>
      <c r="C11" s="7">
        <v>0</v>
      </c>
      <c r="D11" s="30">
        <v>0</v>
      </c>
      <c r="E11" s="7">
        <v>0</v>
      </c>
      <c r="F11" s="7">
        <v>0</v>
      </c>
      <c r="G11" s="7">
        <v>0</v>
      </c>
      <c r="H11" s="7">
        <v>0</v>
      </c>
      <c r="I11" s="30">
        <v>0</v>
      </c>
      <c r="J11" s="29">
        <f t="shared" ref="J11:J60" si="0">+SUM(B11:I11)</f>
        <v>0</v>
      </c>
    </row>
    <row r="12" spans="1:18" x14ac:dyDescent="0.25">
      <c r="A12" s="49" t="s">
        <v>14</v>
      </c>
      <c r="B12" s="7">
        <v>0</v>
      </c>
      <c r="C12" s="7">
        <v>0</v>
      </c>
      <c r="D12" s="30">
        <v>3368.8552199999999</v>
      </c>
      <c r="E12" s="7">
        <v>0</v>
      </c>
      <c r="F12" s="7">
        <v>1270.6247100000001</v>
      </c>
      <c r="G12" s="7">
        <v>0</v>
      </c>
      <c r="H12" s="7">
        <v>0</v>
      </c>
      <c r="I12" s="30">
        <v>0</v>
      </c>
      <c r="J12" s="29">
        <f t="shared" si="0"/>
        <v>4639.4799299999995</v>
      </c>
    </row>
    <row r="13" spans="1:18" x14ac:dyDescent="0.25">
      <c r="A13" s="49" t="s">
        <v>15</v>
      </c>
      <c r="B13" s="7">
        <v>506.74279999999999</v>
      </c>
      <c r="C13" s="7">
        <v>0</v>
      </c>
      <c r="D13" s="30">
        <v>0</v>
      </c>
      <c r="E13" s="7">
        <v>0</v>
      </c>
      <c r="F13" s="7">
        <v>0</v>
      </c>
      <c r="G13" s="7">
        <v>0</v>
      </c>
      <c r="H13" s="7">
        <v>0</v>
      </c>
      <c r="I13" s="30">
        <v>0</v>
      </c>
      <c r="J13" s="29">
        <f t="shared" si="0"/>
        <v>506.74279999999999</v>
      </c>
    </row>
    <row r="14" spans="1:18" x14ac:dyDescent="0.25">
      <c r="A14" s="49" t="s">
        <v>16</v>
      </c>
      <c r="B14" s="7">
        <v>362.87457999999998</v>
      </c>
      <c r="C14" s="7">
        <v>3.5925799999999999</v>
      </c>
      <c r="D14" s="30">
        <v>0</v>
      </c>
      <c r="E14" s="7">
        <v>0</v>
      </c>
      <c r="F14" s="7">
        <v>0</v>
      </c>
      <c r="G14" s="7">
        <v>0</v>
      </c>
      <c r="H14" s="7">
        <v>0</v>
      </c>
      <c r="I14" s="30">
        <v>0</v>
      </c>
      <c r="J14" s="29">
        <f t="shared" si="0"/>
        <v>366.46715999999998</v>
      </c>
    </row>
    <row r="15" spans="1:18" x14ac:dyDescent="0.25">
      <c r="A15" s="49" t="s">
        <v>17</v>
      </c>
      <c r="B15" s="7">
        <v>0</v>
      </c>
      <c r="C15" s="7">
        <v>0</v>
      </c>
      <c r="D15" s="30">
        <v>0</v>
      </c>
      <c r="E15" s="7">
        <v>0</v>
      </c>
      <c r="F15" s="7">
        <v>0</v>
      </c>
      <c r="G15" s="7">
        <v>0</v>
      </c>
      <c r="H15" s="7">
        <v>0</v>
      </c>
      <c r="I15" s="30">
        <v>0</v>
      </c>
      <c r="J15" s="29">
        <f t="shared" si="0"/>
        <v>0</v>
      </c>
    </row>
    <row r="16" spans="1:18" x14ac:dyDescent="0.25">
      <c r="A16" s="49" t="s">
        <v>18</v>
      </c>
      <c r="B16" s="7">
        <v>940.59636999999998</v>
      </c>
      <c r="C16" s="7">
        <v>930.77832000000001</v>
      </c>
      <c r="D16" s="30">
        <v>5.4871800000000004</v>
      </c>
      <c r="E16" s="7">
        <v>0</v>
      </c>
      <c r="F16" s="7">
        <v>0</v>
      </c>
      <c r="G16" s="7">
        <v>0</v>
      </c>
      <c r="H16" s="7">
        <v>0</v>
      </c>
      <c r="I16" s="30">
        <v>0</v>
      </c>
      <c r="J16" s="29">
        <f t="shared" si="0"/>
        <v>1876.8618700000002</v>
      </c>
    </row>
    <row r="17" spans="1:10" x14ac:dyDescent="0.25">
      <c r="A17" s="49" t="s">
        <v>19</v>
      </c>
      <c r="B17" s="7">
        <v>0</v>
      </c>
      <c r="C17" s="7">
        <v>0</v>
      </c>
      <c r="D17" s="30">
        <v>0</v>
      </c>
      <c r="E17" s="7">
        <v>0</v>
      </c>
      <c r="F17" s="7">
        <v>0</v>
      </c>
      <c r="G17" s="7">
        <v>0</v>
      </c>
      <c r="H17" s="7">
        <v>0</v>
      </c>
      <c r="I17" s="30">
        <v>0</v>
      </c>
      <c r="J17" s="29">
        <f t="shared" si="0"/>
        <v>0</v>
      </c>
    </row>
    <row r="18" spans="1:10" x14ac:dyDescent="0.25">
      <c r="A18" s="49" t="s">
        <v>20</v>
      </c>
      <c r="B18" s="7">
        <v>0</v>
      </c>
      <c r="C18" s="7">
        <v>0</v>
      </c>
      <c r="D18" s="30">
        <v>0</v>
      </c>
      <c r="E18" s="7">
        <v>0</v>
      </c>
      <c r="F18" s="7">
        <v>0</v>
      </c>
      <c r="G18" s="7">
        <v>0</v>
      </c>
      <c r="H18" s="7">
        <v>0</v>
      </c>
      <c r="I18" s="30">
        <v>0</v>
      </c>
      <c r="J18" s="29">
        <f t="shared" si="0"/>
        <v>0</v>
      </c>
    </row>
    <row r="19" spans="1:10" x14ac:dyDescent="0.25">
      <c r="A19" s="49" t="s">
        <v>21</v>
      </c>
      <c r="B19" s="7">
        <v>2.9969999999999999</v>
      </c>
      <c r="C19" s="7">
        <v>0</v>
      </c>
      <c r="D19" s="30">
        <v>0</v>
      </c>
      <c r="E19" s="7">
        <v>0</v>
      </c>
      <c r="F19" s="7">
        <v>0</v>
      </c>
      <c r="G19" s="7">
        <v>0</v>
      </c>
      <c r="H19" s="7">
        <v>0</v>
      </c>
      <c r="I19" s="30">
        <v>0</v>
      </c>
      <c r="J19" s="29">
        <f t="shared" si="0"/>
        <v>2.9969999999999999</v>
      </c>
    </row>
    <row r="20" spans="1:10" x14ac:dyDescent="0.25">
      <c r="A20" s="6" t="s">
        <v>22</v>
      </c>
      <c r="B20" s="29">
        <v>0</v>
      </c>
      <c r="C20" s="29">
        <v>0</v>
      </c>
      <c r="D20" s="25">
        <v>0</v>
      </c>
      <c r="E20" s="29">
        <v>0</v>
      </c>
      <c r="F20" s="29">
        <v>0</v>
      </c>
      <c r="G20" s="29">
        <v>0</v>
      </c>
      <c r="H20" s="29">
        <v>0</v>
      </c>
      <c r="I20" s="30">
        <v>0</v>
      </c>
      <c r="J20" s="29">
        <f t="shared" si="0"/>
        <v>0</v>
      </c>
    </row>
    <row r="21" spans="1:10" x14ac:dyDescent="0.25">
      <c r="A21" s="49" t="s">
        <v>23</v>
      </c>
      <c r="B21" s="7">
        <v>10720.59924</v>
      </c>
      <c r="C21" s="7">
        <v>35370.678169999999</v>
      </c>
      <c r="D21" s="30">
        <v>2868.8508200000001</v>
      </c>
      <c r="E21" s="7">
        <v>0</v>
      </c>
      <c r="F21" s="7">
        <v>0</v>
      </c>
      <c r="G21" s="7">
        <v>0</v>
      </c>
      <c r="H21" s="7">
        <v>0</v>
      </c>
      <c r="I21" s="30">
        <v>0</v>
      </c>
      <c r="J21" s="29">
        <f t="shared" si="0"/>
        <v>48960.128229999995</v>
      </c>
    </row>
    <row r="22" spans="1:10" x14ac:dyDescent="0.25">
      <c r="A22" s="49" t="s">
        <v>24</v>
      </c>
      <c r="B22" s="7">
        <v>0</v>
      </c>
      <c r="C22" s="7">
        <v>0</v>
      </c>
      <c r="D22" s="30">
        <v>0</v>
      </c>
      <c r="E22" s="7">
        <v>0</v>
      </c>
      <c r="F22" s="7">
        <v>0</v>
      </c>
      <c r="G22" s="7">
        <v>0</v>
      </c>
      <c r="H22" s="7">
        <v>0</v>
      </c>
      <c r="I22" s="30">
        <v>0</v>
      </c>
      <c r="J22" s="29">
        <f t="shared" si="0"/>
        <v>0</v>
      </c>
    </row>
    <row r="23" spans="1:10" x14ac:dyDescent="0.25">
      <c r="A23" s="49" t="s">
        <v>25</v>
      </c>
      <c r="B23" s="7">
        <v>1235.2987499999999</v>
      </c>
      <c r="C23" s="7">
        <v>314.89427999999998</v>
      </c>
      <c r="D23" s="30">
        <v>0</v>
      </c>
      <c r="E23" s="7">
        <v>0</v>
      </c>
      <c r="F23" s="7">
        <v>0</v>
      </c>
      <c r="G23" s="7">
        <v>20.336760000000002</v>
      </c>
      <c r="H23" s="7">
        <v>0</v>
      </c>
      <c r="I23" s="30">
        <v>0</v>
      </c>
      <c r="J23" s="29">
        <f t="shared" si="0"/>
        <v>1570.5297899999998</v>
      </c>
    </row>
    <row r="24" spans="1:10" x14ac:dyDescent="0.25">
      <c r="A24" s="49" t="s">
        <v>26</v>
      </c>
      <c r="B24" s="7">
        <v>257.17059999999998</v>
      </c>
      <c r="C24" s="7">
        <v>1124.67319</v>
      </c>
      <c r="D24" s="30">
        <v>308.80162999999999</v>
      </c>
      <c r="E24" s="7">
        <v>0</v>
      </c>
      <c r="F24" s="7">
        <v>0</v>
      </c>
      <c r="G24" s="7">
        <v>0</v>
      </c>
      <c r="H24" s="7">
        <v>0</v>
      </c>
      <c r="I24" s="30">
        <v>0</v>
      </c>
      <c r="J24" s="29">
        <f t="shared" si="0"/>
        <v>1690.6454199999998</v>
      </c>
    </row>
    <row r="25" spans="1:10" x14ac:dyDescent="0.25">
      <c r="A25" s="49" t="s">
        <v>27</v>
      </c>
      <c r="B25" s="7">
        <v>0</v>
      </c>
      <c r="C25" s="7">
        <v>0</v>
      </c>
      <c r="D25" s="30">
        <v>0</v>
      </c>
      <c r="E25" s="7">
        <v>0</v>
      </c>
      <c r="F25" s="7">
        <v>0</v>
      </c>
      <c r="G25" s="7">
        <v>0</v>
      </c>
      <c r="H25" s="7">
        <v>0</v>
      </c>
      <c r="I25" s="30">
        <v>0</v>
      </c>
      <c r="J25" s="29">
        <f t="shared" si="0"/>
        <v>0</v>
      </c>
    </row>
    <row r="26" spans="1:10" x14ac:dyDescent="0.25">
      <c r="A26" s="49" t="s">
        <v>28</v>
      </c>
      <c r="B26" s="7">
        <v>1251.60544</v>
      </c>
      <c r="C26" s="7">
        <v>3075.0822199999998</v>
      </c>
      <c r="D26" s="30">
        <v>836.04098999999997</v>
      </c>
      <c r="E26" s="7">
        <v>0</v>
      </c>
      <c r="F26" s="7">
        <v>0</v>
      </c>
      <c r="G26" s="7">
        <v>463.87414999999999</v>
      </c>
      <c r="H26" s="7">
        <v>0</v>
      </c>
      <c r="I26" s="30">
        <v>0</v>
      </c>
      <c r="J26" s="29">
        <f t="shared" si="0"/>
        <v>5626.6027999999988</v>
      </c>
    </row>
    <row r="27" spans="1:10" x14ac:dyDescent="0.25">
      <c r="A27" s="49" t="s">
        <v>29</v>
      </c>
      <c r="B27" s="7">
        <v>0</v>
      </c>
      <c r="C27" s="7">
        <v>0</v>
      </c>
      <c r="D27" s="30">
        <v>0</v>
      </c>
      <c r="E27" s="7">
        <v>0</v>
      </c>
      <c r="F27" s="7">
        <v>0</v>
      </c>
      <c r="G27" s="7">
        <v>0</v>
      </c>
      <c r="H27" s="7">
        <v>0</v>
      </c>
      <c r="I27" s="30">
        <v>0</v>
      </c>
      <c r="J27" s="29">
        <f t="shared" si="0"/>
        <v>0</v>
      </c>
    </row>
    <row r="28" spans="1:10" x14ac:dyDescent="0.25">
      <c r="A28" s="6" t="s">
        <v>30</v>
      </c>
      <c r="B28" s="29">
        <v>0</v>
      </c>
      <c r="C28" s="29">
        <v>0</v>
      </c>
      <c r="D28" s="25">
        <v>0</v>
      </c>
      <c r="E28" s="29">
        <v>0</v>
      </c>
      <c r="F28" s="29">
        <v>0</v>
      </c>
      <c r="G28" s="29">
        <v>0</v>
      </c>
      <c r="H28" s="29">
        <v>0</v>
      </c>
      <c r="I28" s="30">
        <v>0</v>
      </c>
      <c r="J28" s="29">
        <f t="shared" si="0"/>
        <v>0</v>
      </c>
    </row>
    <row r="29" spans="1:10" x14ac:dyDescent="0.25">
      <c r="A29" s="49" t="s">
        <v>31</v>
      </c>
      <c r="B29" s="7">
        <v>199.25189</v>
      </c>
      <c r="C29" s="7">
        <v>152.17837</v>
      </c>
      <c r="D29" s="30">
        <v>393.45429999999999</v>
      </c>
      <c r="E29" s="7">
        <v>0</v>
      </c>
      <c r="F29" s="7">
        <v>0</v>
      </c>
      <c r="G29" s="7">
        <v>914.41930000000002</v>
      </c>
      <c r="H29" s="7">
        <v>0</v>
      </c>
      <c r="I29" s="30">
        <v>0</v>
      </c>
      <c r="J29" s="29">
        <f t="shared" si="0"/>
        <v>1659.30386</v>
      </c>
    </row>
    <row r="30" spans="1:10" x14ac:dyDescent="0.25">
      <c r="A30" s="49" t="s">
        <v>32</v>
      </c>
      <c r="B30" s="7">
        <v>0</v>
      </c>
      <c r="C30" s="7">
        <v>50.23386</v>
      </c>
      <c r="D30" s="30">
        <v>0</v>
      </c>
      <c r="E30" s="7">
        <v>0</v>
      </c>
      <c r="F30" s="7">
        <v>0</v>
      </c>
      <c r="G30" s="7">
        <v>0</v>
      </c>
      <c r="H30" s="7">
        <v>0</v>
      </c>
      <c r="I30" s="30">
        <v>0</v>
      </c>
      <c r="J30" s="29">
        <f t="shared" si="0"/>
        <v>50.23386</v>
      </c>
    </row>
    <row r="31" spans="1:10" x14ac:dyDescent="0.25">
      <c r="A31" s="49" t="s">
        <v>33</v>
      </c>
      <c r="B31" s="7">
        <v>0</v>
      </c>
      <c r="C31" s="7">
        <v>0</v>
      </c>
      <c r="D31" s="30">
        <v>0</v>
      </c>
      <c r="E31" s="7">
        <v>0</v>
      </c>
      <c r="F31" s="7">
        <v>0</v>
      </c>
      <c r="G31" s="7">
        <v>0</v>
      </c>
      <c r="H31" s="7">
        <v>0</v>
      </c>
      <c r="I31" s="30">
        <v>0</v>
      </c>
      <c r="J31" s="29">
        <f t="shared" si="0"/>
        <v>0</v>
      </c>
    </row>
    <row r="32" spans="1:10" x14ac:dyDescent="0.25">
      <c r="A32" s="6" t="s">
        <v>34</v>
      </c>
      <c r="B32" s="29">
        <v>0</v>
      </c>
      <c r="C32" s="29">
        <v>0</v>
      </c>
      <c r="D32" s="25">
        <v>0</v>
      </c>
      <c r="E32" s="29">
        <v>0</v>
      </c>
      <c r="F32" s="29">
        <v>0</v>
      </c>
      <c r="G32" s="29">
        <v>0</v>
      </c>
      <c r="H32" s="29">
        <v>0</v>
      </c>
      <c r="I32" s="30">
        <v>0</v>
      </c>
      <c r="J32" s="29">
        <f t="shared" si="0"/>
        <v>0</v>
      </c>
    </row>
    <row r="33" spans="1:10" x14ac:dyDescent="0.25">
      <c r="A33" s="49" t="s">
        <v>35</v>
      </c>
      <c r="B33" s="7">
        <v>729.87928999999997</v>
      </c>
      <c r="C33" s="7">
        <v>0</v>
      </c>
      <c r="D33" s="30">
        <v>133.92688000000001</v>
      </c>
      <c r="E33" s="7">
        <v>0</v>
      </c>
      <c r="F33" s="7">
        <v>0</v>
      </c>
      <c r="G33" s="7">
        <v>0</v>
      </c>
      <c r="H33" s="7">
        <v>0</v>
      </c>
      <c r="I33" s="30">
        <v>0</v>
      </c>
      <c r="J33" s="29">
        <f t="shared" si="0"/>
        <v>863.80616999999995</v>
      </c>
    </row>
    <row r="34" spans="1:10" x14ac:dyDescent="0.25">
      <c r="A34" s="49" t="s">
        <v>36</v>
      </c>
      <c r="B34" s="7">
        <v>0</v>
      </c>
      <c r="C34" s="7">
        <v>0</v>
      </c>
      <c r="D34" s="30">
        <v>949.91258000000005</v>
      </c>
      <c r="E34" s="7">
        <v>0</v>
      </c>
      <c r="F34" s="7">
        <v>0</v>
      </c>
      <c r="G34" s="7">
        <v>0</v>
      </c>
      <c r="H34" s="7">
        <v>0</v>
      </c>
      <c r="I34" s="30">
        <v>0</v>
      </c>
      <c r="J34" s="29">
        <f t="shared" si="0"/>
        <v>949.91258000000005</v>
      </c>
    </row>
    <row r="35" spans="1:10" x14ac:dyDescent="0.25">
      <c r="A35" s="49" t="s">
        <v>37</v>
      </c>
      <c r="B35" s="7">
        <v>1704.36492</v>
      </c>
      <c r="C35" s="7">
        <v>41.225430000000003</v>
      </c>
      <c r="D35" s="30">
        <v>2328.5482499999998</v>
      </c>
      <c r="E35" s="7">
        <v>0</v>
      </c>
      <c r="F35" s="7">
        <v>0</v>
      </c>
      <c r="G35" s="7">
        <v>1304.61635</v>
      </c>
      <c r="H35" s="7">
        <v>2.7431700000000001</v>
      </c>
      <c r="I35" s="30">
        <v>0</v>
      </c>
      <c r="J35" s="29">
        <f t="shared" si="0"/>
        <v>5381.4981199999993</v>
      </c>
    </row>
    <row r="36" spans="1:10" x14ac:dyDescent="0.25">
      <c r="A36" s="49" t="s">
        <v>38</v>
      </c>
      <c r="B36" s="7">
        <v>4701.02207</v>
      </c>
      <c r="C36" s="7">
        <v>998.32587000000001</v>
      </c>
      <c r="D36" s="30">
        <v>2934.2687999999998</v>
      </c>
      <c r="E36" s="7">
        <v>0</v>
      </c>
      <c r="F36" s="7">
        <v>0</v>
      </c>
      <c r="G36" s="7">
        <v>2717.3477800000001</v>
      </c>
      <c r="H36" s="7">
        <v>0</v>
      </c>
      <c r="I36" s="30">
        <v>0</v>
      </c>
      <c r="J36" s="29">
        <f t="shared" si="0"/>
        <v>11350.96452</v>
      </c>
    </row>
    <row r="37" spans="1:10" x14ac:dyDescent="0.25">
      <c r="A37" s="49" t="s">
        <v>39</v>
      </c>
      <c r="B37" s="7">
        <v>0</v>
      </c>
      <c r="C37" s="7">
        <v>0</v>
      </c>
      <c r="D37" s="30">
        <v>0</v>
      </c>
      <c r="E37" s="7">
        <v>0</v>
      </c>
      <c r="F37" s="7">
        <v>0</v>
      </c>
      <c r="G37" s="7">
        <v>0</v>
      </c>
      <c r="H37" s="7">
        <v>0</v>
      </c>
      <c r="I37" s="30">
        <v>0</v>
      </c>
      <c r="J37" s="29">
        <f t="shared" si="0"/>
        <v>0</v>
      </c>
    </row>
    <row r="38" spans="1:10" x14ac:dyDescent="0.25">
      <c r="A38" s="6" t="s">
        <v>40</v>
      </c>
      <c r="B38" s="7">
        <v>0</v>
      </c>
      <c r="C38" s="7">
        <v>0</v>
      </c>
      <c r="D38" s="25">
        <v>0</v>
      </c>
      <c r="E38" s="7">
        <v>0</v>
      </c>
      <c r="F38" s="7">
        <v>0</v>
      </c>
      <c r="G38" s="7">
        <v>0</v>
      </c>
      <c r="H38" s="7">
        <v>0</v>
      </c>
      <c r="I38" s="30">
        <v>0</v>
      </c>
      <c r="J38" s="29">
        <f t="shared" si="0"/>
        <v>0</v>
      </c>
    </row>
    <row r="39" spans="1:10" x14ac:dyDescent="0.25">
      <c r="A39" s="49" t="s">
        <v>41</v>
      </c>
      <c r="B39" s="7">
        <v>16.070039999999999</v>
      </c>
      <c r="C39" s="7">
        <v>0</v>
      </c>
      <c r="D39" s="30">
        <v>75.163600000000002</v>
      </c>
      <c r="E39" s="7">
        <v>0</v>
      </c>
      <c r="F39" s="7">
        <v>0</v>
      </c>
      <c r="G39" s="7">
        <v>0</v>
      </c>
      <c r="H39" s="7">
        <v>0</v>
      </c>
      <c r="I39" s="30">
        <v>438.70425</v>
      </c>
      <c r="J39" s="29">
        <f t="shared" si="0"/>
        <v>529.93789000000004</v>
      </c>
    </row>
    <row r="40" spans="1:10" x14ac:dyDescent="0.25">
      <c r="A40" s="49" t="s">
        <v>42</v>
      </c>
      <c r="B40" s="7">
        <v>103.54031999999999</v>
      </c>
      <c r="C40" s="7">
        <v>0</v>
      </c>
      <c r="D40" s="30">
        <v>34.679000000000002</v>
      </c>
      <c r="E40" s="7">
        <v>0</v>
      </c>
      <c r="F40" s="7">
        <v>0</v>
      </c>
      <c r="G40" s="7">
        <v>0</v>
      </c>
      <c r="H40" s="7">
        <v>0</v>
      </c>
      <c r="I40" s="30">
        <v>0</v>
      </c>
      <c r="J40" s="29">
        <f t="shared" si="0"/>
        <v>138.21931999999998</v>
      </c>
    </row>
    <row r="41" spans="1:10" x14ac:dyDescent="0.25">
      <c r="A41" s="6" t="s">
        <v>43</v>
      </c>
      <c r="B41" s="7">
        <v>0</v>
      </c>
      <c r="C41" s="7">
        <v>0</v>
      </c>
      <c r="D41" s="25">
        <v>0</v>
      </c>
      <c r="E41" s="7">
        <v>0</v>
      </c>
      <c r="F41" s="7">
        <v>0</v>
      </c>
      <c r="G41" s="7">
        <v>0</v>
      </c>
      <c r="H41" s="7">
        <v>0</v>
      </c>
      <c r="I41" s="30">
        <v>0</v>
      </c>
      <c r="J41" s="29">
        <f t="shared" si="0"/>
        <v>0</v>
      </c>
    </row>
    <row r="42" spans="1:10" x14ac:dyDescent="0.25">
      <c r="A42" s="49" t="s">
        <v>44</v>
      </c>
      <c r="B42" s="7">
        <v>907.19302000000005</v>
      </c>
      <c r="C42" s="7">
        <v>5479.4460399999998</v>
      </c>
      <c r="D42" s="30">
        <v>1256.7266500000001</v>
      </c>
      <c r="E42" s="7">
        <v>0</v>
      </c>
      <c r="F42" s="7">
        <v>0</v>
      </c>
      <c r="G42" s="7">
        <v>19.86806</v>
      </c>
      <c r="H42" s="7">
        <v>0</v>
      </c>
      <c r="I42" s="30">
        <v>0</v>
      </c>
      <c r="J42" s="29">
        <f t="shared" si="0"/>
        <v>7663.2337699999998</v>
      </c>
    </row>
    <row r="43" spans="1:10" x14ac:dyDescent="0.25">
      <c r="A43" s="6" t="s">
        <v>45</v>
      </c>
      <c r="B43" s="7">
        <v>0</v>
      </c>
      <c r="C43" s="7">
        <v>0</v>
      </c>
      <c r="D43" s="25">
        <v>0</v>
      </c>
      <c r="E43" s="7">
        <v>0</v>
      </c>
      <c r="F43" s="7">
        <v>0</v>
      </c>
      <c r="G43" s="7">
        <v>0</v>
      </c>
      <c r="H43" s="7">
        <v>0</v>
      </c>
      <c r="I43" s="30">
        <v>0</v>
      </c>
      <c r="J43" s="29">
        <f t="shared" si="0"/>
        <v>0</v>
      </c>
    </row>
    <row r="44" spans="1:10" x14ac:dyDescent="0.25">
      <c r="A44" s="49" t="s">
        <v>46</v>
      </c>
      <c r="B44" s="7">
        <v>1611.5612699999999</v>
      </c>
      <c r="C44" s="7">
        <v>7894.1643999999997</v>
      </c>
      <c r="D44" s="30">
        <v>948.95843000000002</v>
      </c>
      <c r="E44" s="7">
        <v>0</v>
      </c>
      <c r="F44" s="7">
        <v>0</v>
      </c>
      <c r="G44" s="7">
        <v>0</v>
      </c>
      <c r="H44" s="7">
        <v>0</v>
      </c>
      <c r="I44" s="30">
        <v>0</v>
      </c>
      <c r="J44" s="29">
        <f t="shared" si="0"/>
        <v>10454.6841</v>
      </c>
    </row>
    <row r="45" spans="1:10" x14ac:dyDescent="0.25">
      <c r="A45" s="49" t="s">
        <v>47</v>
      </c>
      <c r="B45" s="7">
        <v>200.95334</v>
      </c>
      <c r="C45" s="7">
        <v>367.67604999999998</v>
      </c>
      <c r="D45" s="30">
        <v>0</v>
      </c>
      <c r="E45" s="7">
        <v>0</v>
      </c>
      <c r="F45" s="7">
        <v>0</v>
      </c>
      <c r="G45" s="7">
        <v>0</v>
      </c>
      <c r="H45" s="7">
        <v>0</v>
      </c>
      <c r="I45" s="30">
        <v>0</v>
      </c>
      <c r="J45" s="29">
        <f t="shared" si="0"/>
        <v>568.62938999999994</v>
      </c>
    </row>
    <row r="46" spans="1:10" x14ac:dyDescent="0.25">
      <c r="A46" s="49" t="s">
        <v>48</v>
      </c>
      <c r="B46" s="7">
        <v>0</v>
      </c>
      <c r="C46" s="7">
        <v>0</v>
      </c>
      <c r="D46" s="30">
        <v>0</v>
      </c>
      <c r="E46" s="7">
        <v>0</v>
      </c>
      <c r="F46" s="7">
        <v>0</v>
      </c>
      <c r="G46" s="7">
        <v>0</v>
      </c>
      <c r="H46" s="7">
        <v>0</v>
      </c>
      <c r="I46" s="30">
        <v>0</v>
      </c>
      <c r="J46" s="29">
        <f t="shared" si="0"/>
        <v>0</v>
      </c>
    </row>
    <row r="47" spans="1:10" x14ac:dyDescent="0.25">
      <c r="A47" s="49" t="s">
        <v>49</v>
      </c>
      <c r="B47" s="7">
        <v>1453.2570499999999</v>
      </c>
      <c r="C47" s="7">
        <v>0</v>
      </c>
      <c r="D47" s="30">
        <v>0</v>
      </c>
      <c r="E47" s="7">
        <v>0</v>
      </c>
      <c r="F47" s="7">
        <v>0</v>
      </c>
      <c r="G47" s="7">
        <v>0</v>
      </c>
      <c r="H47" s="7">
        <v>0</v>
      </c>
      <c r="I47" s="30">
        <v>0</v>
      </c>
      <c r="J47" s="29">
        <f t="shared" si="0"/>
        <v>1453.2570499999999</v>
      </c>
    </row>
    <row r="48" spans="1:10" x14ac:dyDescent="0.25">
      <c r="A48" s="49" t="s">
        <v>50</v>
      </c>
      <c r="B48" s="7">
        <v>0</v>
      </c>
      <c r="C48" s="7">
        <v>0</v>
      </c>
      <c r="D48" s="30">
        <v>318.13583999999997</v>
      </c>
      <c r="E48" s="7">
        <v>0</v>
      </c>
      <c r="F48" s="7">
        <v>0</v>
      </c>
      <c r="G48" s="7">
        <v>0</v>
      </c>
      <c r="H48" s="7">
        <v>0</v>
      </c>
      <c r="I48" s="30">
        <v>0</v>
      </c>
      <c r="J48" s="29">
        <f t="shared" si="0"/>
        <v>318.13583999999997</v>
      </c>
    </row>
    <row r="49" spans="1:10" x14ac:dyDescent="0.25">
      <c r="A49" s="49" t="s">
        <v>51</v>
      </c>
      <c r="B49" s="7">
        <v>22.01802</v>
      </c>
      <c r="C49" s="7">
        <v>168.70648</v>
      </c>
      <c r="D49" s="30">
        <v>1795.56691</v>
      </c>
      <c r="E49" s="7">
        <v>0</v>
      </c>
      <c r="F49" s="7">
        <v>0</v>
      </c>
      <c r="G49" s="7">
        <v>0</v>
      </c>
      <c r="H49" s="7">
        <v>0</v>
      </c>
      <c r="I49" s="30">
        <v>0</v>
      </c>
      <c r="J49" s="29">
        <f t="shared" si="0"/>
        <v>1986.29141</v>
      </c>
    </row>
    <row r="50" spans="1:10" x14ac:dyDescent="0.25">
      <c r="A50" s="6" t="s">
        <v>52</v>
      </c>
      <c r="B50" s="25">
        <v>0</v>
      </c>
      <c r="C50" s="25">
        <v>0</v>
      </c>
      <c r="D50" s="25">
        <v>0</v>
      </c>
      <c r="E50" s="25">
        <v>0</v>
      </c>
      <c r="F50" s="25">
        <v>0</v>
      </c>
      <c r="G50" s="29">
        <v>0</v>
      </c>
      <c r="H50" s="29">
        <v>0</v>
      </c>
      <c r="I50" s="30">
        <v>0</v>
      </c>
      <c r="J50" s="29">
        <f t="shared" si="0"/>
        <v>0</v>
      </c>
    </row>
    <row r="51" spans="1:10" x14ac:dyDescent="0.25">
      <c r="A51" s="49" t="s">
        <v>53</v>
      </c>
      <c r="B51" s="7">
        <v>385.79593</v>
      </c>
      <c r="C51" s="7">
        <v>0</v>
      </c>
      <c r="D51" s="30">
        <v>20.55979</v>
      </c>
      <c r="E51" s="7">
        <v>0</v>
      </c>
      <c r="F51" s="7">
        <v>0</v>
      </c>
      <c r="G51" s="7">
        <v>0</v>
      </c>
      <c r="H51" s="7">
        <v>0</v>
      </c>
      <c r="I51" s="30">
        <v>0</v>
      </c>
      <c r="J51" s="29">
        <f t="shared" si="0"/>
        <v>406.35572000000002</v>
      </c>
    </row>
    <row r="52" spans="1:10" x14ac:dyDescent="0.25">
      <c r="A52" s="49" t="s">
        <v>54</v>
      </c>
      <c r="B52" s="7">
        <v>0</v>
      </c>
      <c r="C52" s="7">
        <v>0</v>
      </c>
      <c r="D52" s="30">
        <v>0</v>
      </c>
      <c r="E52" s="7">
        <v>0</v>
      </c>
      <c r="F52" s="7">
        <v>0</v>
      </c>
      <c r="G52" s="7">
        <v>0</v>
      </c>
      <c r="H52" s="7">
        <v>0</v>
      </c>
      <c r="I52" s="30">
        <v>0</v>
      </c>
      <c r="J52" s="29">
        <f t="shared" si="0"/>
        <v>0</v>
      </c>
    </row>
    <row r="53" spans="1:10" x14ac:dyDescent="0.25">
      <c r="A53" s="49" t="s">
        <v>55</v>
      </c>
      <c r="B53" s="7">
        <v>1561.5242900000001</v>
      </c>
      <c r="C53" s="7">
        <v>1083.14292</v>
      </c>
      <c r="D53" s="30">
        <v>163.30973</v>
      </c>
      <c r="E53" s="7">
        <v>0</v>
      </c>
      <c r="F53" s="7">
        <v>0</v>
      </c>
      <c r="G53" s="7">
        <v>14.12313</v>
      </c>
      <c r="H53" s="7">
        <v>0</v>
      </c>
      <c r="I53" s="30">
        <v>0</v>
      </c>
      <c r="J53" s="29">
        <f t="shared" si="0"/>
        <v>2822.10007</v>
      </c>
    </row>
    <row r="54" spans="1:10" x14ac:dyDescent="0.25">
      <c r="A54" s="49" t="s">
        <v>56</v>
      </c>
      <c r="B54" s="7">
        <v>8.7534700000000001</v>
      </c>
      <c r="C54" s="7">
        <v>0</v>
      </c>
      <c r="D54" s="30">
        <v>1.2383999999999999</v>
      </c>
      <c r="E54" s="7">
        <v>0</v>
      </c>
      <c r="F54" s="7">
        <v>0</v>
      </c>
      <c r="G54" s="7">
        <v>0</v>
      </c>
      <c r="H54" s="7">
        <v>0</v>
      </c>
      <c r="I54" s="30">
        <v>0</v>
      </c>
      <c r="J54" s="29">
        <f t="shared" si="0"/>
        <v>9.9918700000000005</v>
      </c>
    </row>
    <row r="55" spans="1:10" x14ac:dyDescent="0.25">
      <c r="A55" s="49" t="s">
        <v>57</v>
      </c>
      <c r="B55" s="7">
        <v>626.70486000000005</v>
      </c>
      <c r="C55" s="7">
        <v>0</v>
      </c>
      <c r="D55" s="30">
        <v>0</v>
      </c>
      <c r="E55" s="7">
        <v>0</v>
      </c>
      <c r="F55" s="7">
        <v>0</v>
      </c>
      <c r="G55" s="7">
        <v>0</v>
      </c>
      <c r="H55" s="7">
        <v>0</v>
      </c>
      <c r="I55" s="30">
        <v>0</v>
      </c>
      <c r="J55" s="29">
        <f t="shared" si="0"/>
        <v>626.70486000000005</v>
      </c>
    </row>
    <row r="56" spans="1:10" x14ac:dyDescent="0.25">
      <c r="A56" s="49" t="s">
        <v>58</v>
      </c>
      <c r="B56" s="7">
        <v>0</v>
      </c>
      <c r="C56" s="7">
        <v>0</v>
      </c>
      <c r="D56" s="30">
        <v>0</v>
      </c>
      <c r="E56" s="7">
        <v>0</v>
      </c>
      <c r="F56" s="7">
        <v>0</v>
      </c>
      <c r="G56" s="7">
        <v>0</v>
      </c>
      <c r="H56" s="7">
        <v>0</v>
      </c>
      <c r="I56" s="30">
        <v>0</v>
      </c>
      <c r="J56" s="29">
        <f t="shared" si="0"/>
        <v>0</v>
      </c>
    </row>
    <row r="57" spans="1:10" x14ac:dyDescent="0.25">
      <c r="A57" s="49" t="s">
        <v>59</v>
      </c>
      <c r="B57" s="7">
        <v>0</v>
      </c>
      <c r="C57" s="7">
        <v>0</v>
      </c>
      <c r="D57" s="30">
        <v>0</v>
      </c>
      <c r="E57" s="7">
        <v>0</v>
      </c>
      <c r="F57" s="7">
        <v>0</v>
      </c>
      <c r="G57" s="7">
        <v>0</v>
      </c>
      <c r="H57" s="7">
        <v>0</v>
      </c>
      <c r="I57" s="30">
        <v>0</v>
      </c>
      <c r="J57" s="29">
        <f t="shared" si="0"/>
        <v>0</v>
      </c>
    </row>
    <row r="58" spans="1:10" x14ac:dyDescent="0.25">
      <c r="A58" s="49" t="s">
        <v>60</v>
      </c>
      <c r="B58" s="7">
        <v>0</v>
      </c>
      <c r="C58" s="7">
        <v>0</v>
      </c>
      <c r="D58" s="30">
        <v>0</v>
      </c>
      <c r="E58" s="7">
        <v>0</v>
      </c>
      <c r="F58" s="7">
        <v>0</v>
      </c>
      <c r="G58" s="7">
        <v>0</v>
      </c>
      <c r="H58" s="7">
        <v>0</v>
      </c>
      <c r="I58" s="30">
        <v>0</v>
      </c>
      <c r="J58" s="29">
        <f t="shared" si="0"/>
        <v>0</v>
      </c>
    </row>
    <row r="59" spans="1:10" x14ac:dyDescent="0.25">
      <c r="A59" s="49" t="s">
        <v>61</v>
      </c>
      <c r="B59" s="7">
        <v>8.6800099999999993</v>
      </c>
      <c r="C59" s="7">
        <v>0</v>
      </c>
      <c r="D59" s="30">
        <v>0</v>
      </c>
      <c r="E59" s="7">
        <v>0</v>
      </c>
      <c r="F59" s="7">
        <v>0</v>
      </c>
      <c r="G59" s="7">
        <v>0</v>
      </c>
      <c r="H59" s="7">
        <v>0</v>
      </c>
      <c r="I59" s="30">
        <v>0</v>
      </c>
      <c r="J59" s="29">
        <f t="shared" si="0"/>
        <v>8.6800099999999993</v>
      </c>
    </row>
    <row r="60" spans="1:10" x14ac:dyDescent="0.25">
      <c r="A60" s="49" t="s">
        <v>62</v>
      </c>
      <c r="B60" s="7">
        <v>12.997</v>
      </c>
      <c r="C60" s="7">
        <v>0</v>
      </c>
      <c r="D60" s="30">
        <v>0</v>
      </c>
      <c r="E60" s="7">
        <v>0</v>
      </c>
      <c r="F60" s="7">
        <v>0</v>
      </c>
      <c r="G60" s="7">
        <v>0</v>
      </c>
      <c r="H60" s="7">
        <v>0</v>
      </c>
      <c r="I60" s="30">
        <v>0</v>
      </c>
      <c r="J60" s="29">
        <f t="shared" si="0"/>
        <v>12.997</v>
      </c>
    </row>
    <row r="61" spans="1:10" x14ac:dyDescent="0.25">
      <c r="A61" s="19" t="s">
        <v>11</v>
      </c>
      <c r="B61" s="20">
        <f>+SUM(B10:B60)</f>
        <v>29531.451569999994</v>
      </c>
      <c r="C61" s="20">
        <f t="shared" ref="C61:I61" si="1">+SUM(C10:C60)</f>
        <v>57054.798180000005</v>
      </c>
      <c r="D61" s="20">
        <f t="shared" si="1"/>
        <v>18742.485000000001</v>
      </c>
      <c r="E61" s="20">
        <f t="shared" si="1"/>
        <v>0</v>
      </c>
      <c r="F61" s="20">
        <f t="shared" si="1"/>
        <v>1270.6247100000001</v>
      </c>
      <c r="G61" s="20">
        <f t="shared" si="1"/>
        <v>5454.5855299999994</v>
      </c>
      <c r="H61" s="20">
        <f t="shared" si="1"/>
        <v>2.7431700000000001</v>
      </c>
      <c r="I61" s="20">
        <f t="shared" si="1"/>
        <v>438.70425</v>
      </c>
      <c r="J61" s="20">
        <f>+SUM(J10:J60)</f>
        <v>112495.39241000001</v>
      </c>
    </row>
    <row r="62" spans="1:10" s="1" customFormat="1" x14ac:dyDescent="0.25">
      <c r="B62" s="29"/>
      <c r="C62" s="29"/>
      <c r="D62" s="29"/>
      <c r="E62" s="7"/>
      <c r="H62" s="150" t="s">
        <v>244</v>
      </c>
      <c r="I62" s="150"/>
      <c r="J62" s="150"/>
    </row>
    <row r="63" spans="1:10" s="1" customFormat="1" x14ac:dyDescent="0.25">
      <c r="A63" s="130" t="s">
        <v>245</v>
      </c>
      <c r="B63" s="7"/>
      <c r="C63" s="15"/>
      <c r="D63" s="7"/>
      <c r="E63" s="9"/>
      <c r="F63" s="7"/>
      <c r="G63" s="15"/>
      <c r="H63" s="7"/>
      <c r="I63" s="128"/>
    </row>
    <row r="64" spans="1:10" x14ac:dyDescent="0.25">
      <c r="B64" s="58"/>
      <c r="C64" s="58"/>
      <c r="D64" s="58"/>
      <c r="E64" s="58"/>
      <c r="F64" s="58"/>
    </row>
    <row r="65" spans="2:6" x14ac:dyDescent="0.25">
      <c r="B65" s="29"/>
      <c r="C65" s="29"/>
      <c r="D65" s="29"/>
      <c r="E65" s="29"/>
      <c r="F65" s="29"/>
    </row>
    <row r="66" spans="2:6" x14ac:dyDescent="0.25">
      <c r="B66" s="29"/>
      <c r="C66" s="29"/>
      <c r="D66" s="29"/>
      <c r="E66" s="29"/>
      <c r="F66" s="29"/>
    </row>
    <row r="67" spans="2:6" x14ac:dyDescent="0.25">
      <c r="B67" s="29"/>
      <c r="C67" s="29"/>
      <c r="D67" s="29"/>
      <c r="E67" s="29"/>
      <c r="F67" s="29"/>
    </row>
  </sheetData>
  <mergeCells count="7">
    <mergeCell ref="H62:J62"/>
    <mergeCell ref="A3:J3"/>
    <mergeCell ref="A1:J1"/>
    <mergeCell ref="A4:J4"/>
    <mergeCell ref="A5:J5"/>
    <mergeCell ref="A6:J6"/>
    <mergeCell ref="A7:J7"/>
  </mergeCells>
  <pageMargins left="0.7" right="0.7" top="0.75" bottom="0.75" header="0.3" footer="0.3"/>
  <pageSetup scale="5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27</vt:i4>
      </vt:variant>
      <vt:variant>
        <vt:lpstr>Rangos con nombre</vt:lpstr>
      </vt:variant>
      <vt:variant>
        <vt:i4>17</vt:i4>
      </vt:variant>
    </vt:vector>
  </HeadingPairs>
  <TitlesOfParts>
    <vt:vector size="44" baseType="lpstr">
      <vt:lpstr>Resumen</vt:lpstr>
      <vt:lpstr>Cuadro 4</vt:lpstr>
      <vt:lpstr>Cuadro 5A</vt:lpstr>
      <vt:lpstr>Cuadro 5B</vt:lpstr>
      <vt:lpstr>Cuadro 5C</vt:lpstr>
      <vt:lpstr>Cuadro 7</vt:lpstr>
      <vt:lpstr>Cuadro 8A</vt:lpstr>
      <vt:lpstr>Cuadro 8B</vt:lpstr>
      <vt:lpstr>Cuadro 8C</vt:lpstr>
      <vt:lpstr>Cuadro 12</vt:lpstr>
      <vt:lpstr>Cuadro 13</vt:lpstr>
      <vt:lpstr>Cuadro 14</vt:lpstr>
      <vt:lpstr>Cuadro 15</vt:lpstr>
      <vt:lpstr>Cuadro 16</vt:lpstr>
      <vt:lpstr>Cuadro 17</vt:lpstr>
      <vt:lpstr>Cuadro 18</vt:lpstr>
      <vt:lpstr>Cuadro 19</vt:lpstr>
      <vt:lpstr>Cuadro 23A</vt:lpstr>
      <vt:lpstr>Cuadro 23B</vt:lpstr>
      <vt:lpstr>Cuadro 23C</vt:lpstr>
      <vt:lpstr>Cuadro 23D</vt:lpstr>
      <vt:lpstr>Cuadro 23E</vt:lpstr>
      <vt:lpstr>Cuadro 23F</vt:lpstr>
      <vt:lpstr>Cuadro 30</vt:lpstr>
      <vt:lpstr>Cuadro 31B</vt:lpstr>
      <vt:lpstr>Cuadro 34</vt:lpstr>
      <vt:lpstr>Cuadro 35</vt:lpstr>
      <vt:lpstr>'Cuadro 12'!Área_de_impresión</vt:lpstr>
      <vt:lpstr>'Cuadro 16'!Área_de_impresión</vt:lpstr>
      <vt:lpstr>'Cuadro 17'!Área_de_impresión</vt:lpstr>
      <vt:lpstr>'Cuadro 18'!Área_de_impresión</vt:lpstr>
      <vt:lpstr>'Cuadro 19'!Área_de_impresión</vt:lpstr>
      <vt:lpstr>'Cuadro 23C'!Área_de_impresión</vt:lpstr>
      <vt:lpstr>'Cuadro 23D'!Área_de_impresión</vt:lpstr>
      <vt:lpstr>'Cuadro 23F'!Área_de_impresión</vt:lpstr>
      <vt:lpstr>'Cuadro 30'!Área_de_impresión</vt:lpstr>
      <vt:lpstr>'Cuadro 31B'!Área_de_impresión</vt:lpstr>
      <vt:lpstr>'Cuadro 34'!Área_de_impresión</vt:lpstr>
      <vt:lpstr>'Cuadro 35'!Área_de_impresión</vt:lpstr>
      <vt:lpstr>'Cuadro 5A'!Área_de_impresión</vt:lpstr>
      <vt:lpstr>'Cuadro 5B'!Área_de_impresión</vt:lpstr>
      <vt:lpstr>'Cuadro 5C'!Área_de_impresión</vt:lpstr>
      <vt:lpstr>'Cuadro 8C'!Área_de_impresión</vt:lpstr>
      <vt:lpstr>Resumen!Área_de_impresión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Wanda M. Medina Jerez</dc:creator>
  <cp:lastModifiedBy>Milagros E. Sanchez Esaa</cp:lastModifiedBy>
  <cp:lastPrinted>2025-08-25T14:13:37Z</cp:lastPrinted>
  <dcterms:created xsi:type="dcterms:W3CDTF">2025-08-11T12:35:58Z</dcterms:created>
  <dcterms:modified xsi:type="dcterms:W3CDTF">2025-08-25T14:52:09Z</dcterms:modified>
</cp:coreProperties>
</file>